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анцелярія\на сайт накази\Середа С.М\"/>
    </mc:Choice>
  </mc:AlternateContent>
  <bookViews>
    <workbookView xWindow="360" yWindow="45" windowWidth="21015" windowHeight="9975"/>
  </bookViews>
  <sheets>
    <sheet name="1517462" sheetId="1" r:id="rId1"/>
  </sheets>
  <calcPr calcId="162913"/>
</workbook>
</file>

<file path=xl/calcChain.xml><?xml version="1.0" encoding="utf-8"?>
<calcChain xmlns="http://schemas.openxmlformats.org/spreadsheetml/2006/main">
  <c r="M138" i="1" l="1"/>
  <c r="M136" i="1"/>
  <c r="M127" i="1"/>
  <c r="M125" i="1"/>
  <c r="J156" i="1"/>
  <c r="I156" i="1"/>
  <c r="M147" i="1"/>
  <c r="L147" i="1"/>
  <c r="J147" i="1"/>
  <c r="I147" i="1"/>
  <c r="L138" i="1"/>
  <c r="J138" i="1"/>
  <c r="I138" i="1"/>
  <c r="L129" i="1"/>
  <c r="M129" i="1" s="1"/>
  <c r="I127" i="1"/>
  <c r="J127" i="1" s="1"/>
  <c r="I125" i="1"/>
  <c r="I129" i="1" s="1"/>
  <c r="J102" i="1"/>
  <c r="N100" i="1"/>
  <c r="J100" i="1"/>
  <c r="M98" i="1"/>
  <c r="L98" i="1"/>
  <c r="N98" i="1" s="1"/>
  <c r="J98" i="1"/>
  <c r="M96" i="1"/>
  <c r="L96" i="1"/>
  <c r="I96" i="1"/>
  <c r="I103" i="1" s="1"/>
  <c r="H96" i="1"/>
  <c r="H103" i="1" s="1"/>
  <c r="N53" i="1"/>
  <c r="M53" i="1"/>
  <c r="L53" i="1"/>
  <c r="K53" i="1"/>
  <c r="G53" i="1"/>
  <c r="J52" i="1"/>
  <c r="I52" i="1"/>
  <c r="H52" i="1"/>
  <c r="J51" i="1"/>
  <c r="I51" i="1"/>
  <c r="H51" i="1"/>
  <c r="N29" i="1"/>
  <c r="M29" i="1"/>
  <c r="L29" i="1"/>
  <c r="G29" i="1"/>
  <c r="J27" i="1"/>
  <c r="J29" i="1" s="1"/>
  <c r="I27" i="1"/>
  <c r="I29" i="1" s="1"/>
  <c r="H27" i="1"/>
  <c r="H29" i="1" s="1"/>
  <c r="H53" i="1" l="1"/>
  <c r="I53" i="1"/>
  <c r="L103" i="1"/>
  <c r="J53" i="1"/>
  <c r="M103" i="1"/>
  <c r="J96" i="1"/>
  <c r="J103" i="1" s="1"/>
  <c r="N96" i="1"/>
  <c r="N103" i="1" s="1"/>
  <c r="J125" i="1"/>
  <c r="J129" i="1" s="1"/>
</calcChain>
</file>

<file path=xl/sharedStrings.xml><?xml version="1.0" encoding="utf-8"?>
<sst xmlns="http://schemas.openxmlformats.org/spreadsheetml/2006/main" count="1233" uniqueCount="173">
  <si>
    <t>ЗАТВЕРДЖЕНО</t>
  </si>
  <si>
    <t>Наказ Міністерства фінансів України</t>
  </si>
  <si>
    <t>17 липня 2015 року N 648</t>
  </si>
  <si>
    <t>(у редакції наказу Міністерства фінансів України</t>
  </si>
  <si>
    <t>від 17 липня 2018 року N 617)</t>
  </si>
  <si>
    <t>БЮДЖЕТНИЙ ЗАПИТ НА 2019 - 2021 РОКИ індивідуальний (Форма 2019-2)</t>
  </si>
  <si>
    <t>1. Управління капітального будівництва Чернігівської облдержадміністрації</t>
  </si>
  <si>
    <r>
      <t>(_</t>
    </r>
    <r>
      <rPr>
        <b/>
        <u/>
        <sz val="11"/>
        <color indexed="8"/>
        <rFont val="Times New Roman"/>
        <family val="1"/>
        <charset val="204"/>
      </rPr>
      <t>1</t>
    </r>
    <r>
      <rPr>
        <b/>
        <sz val="11"/>
        <color indexed="8"/>
        <rFont val="Times New Roman"/>
        <family val="1"/>
        <charset val="204"/>
      </rPr>
      <t>_) (_</t>
    </r>
    <r>
      <rPr>
        <b/>
        <u/>
        <sz val="11"/>
        <color indexed="8"/>
        <rFont val="Times New Roman"/>
        <family val="1"/>
        <charset val="204"/>
      </rPr>
      <t>5</t>
    </r>
    <r>
      <rPr>
        <b/>
        <sz val="11"/>
        <color indexed="8"/>
        <rFont val="Times New Roman"/>
        <family val="1"/>
        <charset val="204"/>
      </rPr>
      <t>_)</t>
    </r>
  </si>
  <si>
    <t xml:space="preserve">                   (найменування головного розпорядника коштів місцевого бюджету)</t>
  </si>
  <si>
    <t>(код Типової відомчої класифікації видатків та кредитування місцевих бюджетів)</t>
  </si>
  <si>
    <t>2. Управління капітального будівництва Чернігівської облдержадміністрації</t>
  </si>
  <si>
    <r>
      <t>(_1_) (_</t>
    </r>
    <r>
      <rPr>
        <b/>
        <u/>
        <sz val="11"/>
        <color indexed="8"/>
        <rFont val="Times New Roman"/>
        <family val="1"/>
        <charset val="204"/>
      </rPr>
      <t>5</t>
    </r>
    <r>
      <rPr>
        <b/>
        <sz val="11"/>
        <color indexed="8"/>
        <rFont val="Times New Roman"/>
        <family val="1"/>
        <charset val="204"/>
      </rPr>
      <t>_) (_</t>
    </r>
    <r>
      <rPr>
        <b/>
        <u/>
        <sz val="11"/>
        <color indexed="8"/>
        <rFont val="Times New Roman"/>
        <family val="1"/>
        <charset val="204"/>
      </rPr>
      <t>1</t>
    </r>
    <r>
      <rPr>
        <b/>
        <sz val="11"/>
        <color indexed="8"/>
        <rFont val="Times New Roman"/>
        <family val="1"/>
        <charset val="204"/>
      </rPr>
      <t>_)</t>
    </r>
  </si>
  <si>
    <t xml:space="preserve">                                            (найменування відповідального виконавця)</t>
  </si>
  <si>
    <t xml:space="preserve"> (код Типової відомчої класифікації видатків та кредитування місцевих бюджетів)</t>
  </si>
  <si>
    <t>3. Утримання та розвиток автомобільних доріг та дорожньої інфраструктури</t>
  </si>
  <si>
    <r>
      <t>(_</t>
    </r>
    <r>
      <rPr>
        <b/>
        <u/>
        <sz val="11"/>
        <color indexed="8"/>
        <rFont val="Times New Roman"/>
        <family val="1"/>
        <charset val="204"/>
      </rPr>
      <t>1</t>
    </r>
    <r>
      <rPr>
        <b/>
        <sz val="11"/>
        <color indexed="8"/>
        <rFont val="Times New Roman"/>
        <family val="1"/>
        <charset val="204"/>
      </rPr>
      <t>_) (_</t>
    </r>
    <r>
      <rPr>
        <b/>
        <u/>
        <sz val="11"/>
        <color indexed="8"/>
        <rFont val="Times New Roman"/>
        <family val="1"/>
        <charset val="204"/>
      </rPr>
      <t>5</t>
    </r>
    <r>
      <rPr>
        <b/>
        <sz val="11"/>
        <color indexed="8"/>
        <rFont val="Times New Roman"/>
        <family val="1"/>
        <charset val="204"/>
      </rPr>
      <t>_) (_</t>
    </r>
    <r>
      <rPr>
        <b/>
        <u/>
        <sz val="11"/>
        <color indexed="8"/>
        <rFont val="Times New Roman"/>
        <family val="1"/>
        <charset val="204"/>
      </rPr>
      <t>1</t>
    </r>
    <r>
      <rPr>
        <b/>
        <sz val="11"/>
        <color indexed="8"/>
        <rFont val="Times New Roman"/>
        <family val="1"/>
        <charset val="204"/>
      </rPr>
      <t>_) (_</t>
    </r>
    <r>
      <rPr>
        <b/>
        <u/>
        <sz val="11"/>
        <color indexed="8"/>
        <rFont val="Times New Roman"/>
        <family val="1"/>
        <charset val="204"/>
      </rPr>
      <t>7</t>
    </r>
    <r>
      <rPr>
        <b/>
        <sz val="11"/>
        <color indexed="8"/>
        <rFont val="Times New Roman"/>
        <family val="1"/>
        <charset val="204"/>
      </rPr>
      <t>_) (_</t>
    </r>
    <r>
      <rPr>
        <b/>
        <u/>
        <sz val="11"/>
        <color indexed="8"/>
        <rFont val="Times New Roman"/>
        <family val="1"/>
        <charset val="204"/>
      </rPr>
      <t>4</t>
    </r>
    <r>
      <rPr>
        <b/>
        <sz val="11"/>
        <color indexed="8"/>
        <rFont val="Times New Roman"/>
        <family val="1"/>
        <charset val="204"/>
      </rPr>
      <t>_) (_</t>
    </r>
    <r>
      <rPr>
        <b/>
        <u/>
        <sz val="11"/>
        <color indexed="8"/>
        <rFont val="Times New Roman"/>
        <family val="1"/>
        <charset val="204"/>
      </rPr>
      <t>6</t>
    </r>
    <r>
      <rPr>
        <b/>
        <sz val="11"/>
        <color indexed="8"/>
        <rFont val="Times New Roman"/>
        <family val="1"/>
        <charset val="204"/>
      </rPr>
      <t>_) (_</t>
    </r>
    <r>
      <rPr>
        <b/>
        <u/>
        <sz val="11"/>
        <color indexed="8"/>
        <rFont val="Times New Roman"/>
        <family val="1"/>
        <charset val="204"/>
      </rPr>
      <t>2</t>
    </r>
    <r>
      <rPr>
        <b/>
        <sz val="11"/>
        <color indexed="8"/>
        <rFont val="Times New Roman"/>
        <family val="1"/>
        <charset val="204"/>
      </rPr>
      <t>_)</t>
    </r>
  </si>
  <si>
    <t>(найменування бюджетної програми/підпрограми згідно з Типовою програмною класифікацією видатків та кредитування місцевих бюджетів)</t>
  </si>
  <si>
    <t>(код Програмної класифікації видатків та кредитування місцевих бюджетів)</t>
  </si>
  <si>
    <t>4. Мета та завдання бюджетної програми/підпрограми на 2019 - 2021 роки:</t>
  </si>
  <si>
    <r>
      <t xml:space="preserve">1) мета бюджетної програми/підпрограми, строки її реалізації - </t>
    </r>
    <r>
      <rPr>
        <b/>
        <i/>
        <sz val="11"/>
        <color indexed="8"/>
        <rFont val="Times New Roman"/>
        <family val="1"/>
        <charset val="204"/>
      </rPr>
      <t xml:space="preserve">збереження існуючої автомобільної мережі автомобільних доріг місцевого значення та забезпечення задовільних умов руху автотранспорту й безпеки дорожнього руху. </t>
    </r>
  </si>
  <si>
    <r>
      <t xml:space="preserve">2) завдання бюджетної програми/підпрограми - </t>
    </r>
    <r>
      <rPr>
        <b/>
        <i/>
        <sz val="11"/>
        <color indexed="8"/>
        <rFont val="Times New Roman"/>
        <family val="1"/>
        <charset val="204"/>
      </rPr>
      <t>забезпечення фінансування проведення капітального та поточного середнього ремонту автомобільних доріг загального користування місцевого значення, вулиць і доріг комунальної власності, капітального ремонту штучних споруд, а також експлуатаційного утримання автомобільних доріг загального користування місцевого значення.</t>
    </r>
    <r>
      <rPr>
        <b/>
        <sz val="11"/>
        <color indexed="8"/>
        <rFont val="Times New Roman"/>
        <family val="1"/>
        <charset val="204"/>
      </rPr>
      <t xml:space="preserve">
</t>
    </r>
  </si>
  <si>
    <r>
      <t xml:space="preserve">3) підстави реалізації бюджетної програми/підпрограми - </t>
    </r>
    <r>
      <rPr>
        <b/>
        <i/>
        <sz val="11"/>
        <color indexed="8"/>
        <rFont val="Times New Roman"/>
        <family val="1"/>
        <charset val="204"/>
      </rPr>
      <t>наказ Міністерства фінансів України від 26.08.2014 №836 "Про деякі питання запровадження програмно-цільового методу складання та виконання місцевого бюджетів" (зі змінами)</t>
    </r>
  </si>
  <si>
    <t>5. Надходження для виконання бюджетної програми/підпрограми:</t>
  </si>
  <si>
    <t>1) надходження для виконання бюджетної програми/підпрограми у 2017 - 2019 роках:</t>
  </si>
  <si>
    <t>(грн)</t>
  </si>
  <si>
    <t>Код</t>
  </si>
  <si>
    <t>Найменування</t>
  </si>
  <si>
    <t>2017 рік (звіт)</t>
  </si>
  <si>
    <t>2018 рік (затверджено)</t>
  </si>
  <si>
    <t>2019 рік (проект)</t>
  </si>
  <si>
    <t>загальний фонд</t>
  </si>
  <si>
    <t>спеціальний фонд</t>
  </si>
  <si>
    <t>у тому числі бюджет розвитку</t>
  </si>
  <si>
    <t>разом
(3 + 4)</t>
  </si>
  <si>
    <t>разом
(7 + 8)</t>
  </si>
  <si>
    <t>разом
(11 + 12)</t>
  </si>
  <si>
    <r>
      <t xml:space="preserve">Програма 1 - </t>
    </r>
    <r>
      <rPr>
        <i/>
        <sz val="9"/>
        <color indexed="8"/>
        <rFont val="Times New Roman"/>
        <family val="1"/>
        <charset val="204"/>
      </rPr>
      <t>Утримання та розвиток автомобільних доріг та дорожньої інфраструктури за рахунок субвенції з державного бюджету</t>
    </r>
  </si>
  <si>
    <t xml:space="preserve"> </t>
  </si>
  <si>
    <t>Надходження із загального фонду бюджету</t>
  </si>
  <si>
    <t>Х</t>
  </si>
  <si>
    <t>Власні надходження бюджетних установ</t>
  </si>
  <si>
    <t>Інші надходження спеціального фонду</t>
  </si>
  <si>
    <t>Повернення кредитів до бюджету</t>
  </si>
  <si>
    <t>УСЬОГО</t>
  </si>
  <si>
    <t>2) надходження для виконання бюджетної програми/підпрограми у 2020 - 2021 роках:</t>
  </si>
  <si>
    <t>2020 рік (прогноз)</t>
  </si>
  <si>
    <t>2021 рік (прогноз)</t>
  </si>
  <si>
    <t>Власні надходження бюджетних установ 
(розписати за видами надходжень)</t>
  </si>
  <si>
    <t>Інші надходження спеціального фонду 
(розписати за видами надходжень)</t>
  </si>
  <si>
    <t>6. Витрати за кодами Економічної класифікації видатків / Класифікації кредитування бюджету:</t>
  </si>
  <si>
    <t>1) видатки за кодами Економічної класифікації видатків бюджету у 2017 - 2019 роках:</t>
  </si>
  <si>
    <t>Код Економічної класифікації видатків бюджету</t>
  </si>
  <si>
    <t xml:space="preserve"> Утримання та розвиток автомобільних доріг та дорожньої інфраструктури за рахунок субвенції з державного бюджету</t>
  </si>
  <si>
    <t>оплата послуг (крім комунальних)</t>
  </si>
  <si>
    <t>капітальний ремонт інших об'єктів</t>
  </si>
  <si>
    <t>2) надання кредитів за кодами Класифікації кредитування бюджету у 2017 - 2019 роках:</t>
  </si>
  <si>
    <t>Код Класифікації кредитування бюджету</t>
  </si>
  <si>
    <t>3) видатки за кодами Економічної класифікації видатків бюджету у 2020 - 2021 роках:</t>
  </si>
  <si>
    <t>4) надання кредитів за кодами Класифікації кредитування бюджету у 2020 - 2021 роках:</t>
  </si>
  <si>
    <t>7. Витрати за напрямами використання бюджетних коштів:</t>
  </si>
  <si>
    <t>1) витрати за напрямами використання бюджетних коштів у 2017 - 2019 роках:</t>
  </si>
  <si>
    <t>N з/п</t>
  </si>
  <si>
    <t>Напрями використання бюджетних коштів</t>
  </si>
  <si>
    <t>Завдання 1</t>
  </si>
  <si>
    <t>Забезпечення проведення поточного ремонту об'єктів транспортної інфраструктури</t>
  </si>
  <si>
    <t>Завдання 2</t>
  </si>
  <si>
    <t>Забезпечення проведення капітального ремонту об'єктів транспортної інфраструктури</t>
  </si>
  <si>
    <t>Завдання 3</t>
  </si>
  <si>
    <t>Проектування роботи з капітального  ремонту об'єктів транспортної інфраструктури</t>
  </si>
  <si>
    <t>Завдання 4</t>
  </si>
  <si>
    <t>Проектування роботи з поточного  ремонту об'єктів транспортної інфраструктури</t>
  </si>
  <si>
    <t>2) витрати за напрямами використання бюджетних коштів у 2020 - 2021 роках:</t>
  </si>
  <si>
    <t>N  з/п</t>
  </si>
  <si>
    <t>8. Результативні показники бюджетної програми/підпрограми:</t>
  </si>
  <si>
    <t>1) результативні показники бюджетної програми/підпрограми у 2017- 2019 роках:</t>
  </si>
  <si>
    <t>Показники</t>
  </si>
  <si>
    <t>Одиниця виміру</t>
  </si>
  <si>
    <t>Джерело інформації</t>
  </si>
  <si>
    <t>разом
(5 + 6)</t>
  </si>
  <si>
    <t>разом
(8 + 9)</t>
  </si>
  <si>
    <r>
      <rPr>
        <b/>
        <sz val="10"/>
        <color indexed="8"/>
        <rFont val="Times New Roman"/>
        <family val="1"/>
        <charset val="204"/>
      </rPr>
      <t>Завдання 1</t>
    </r>
    <r>
      <rPr>
        <sz val="10"/>
        <color indexed="8"/>
        <rFont val="Times New Roman"/>
        <family val="1"/>
        <charset val="204"/>
      </rPr>
      <t xml:space="preserve"> - Забезпечення проведення поточного ремонту об'єктів транспортної інфраструктури</t>
    </r>
  </si>
  <si>
    <t>затрат</t>
  </si>
  <si>
    <t>Обсяги видатків на проведення поточного ремонту</t>
  </si>
  <si>
    <t>грн</t>
  </si>
  <si>
    <t>Рішення сесії обласної ради, спільні розпорядження ОДА та облради</t>
  </si>
  <si>
    <t>продукту</t>
  </si>
  <si>
    <t>Площа шляхів, на яких планується провести ремонт</t>
  </si>
  <si>
    <t>кв.м.</t>
  </si>
  <si>
    <t>Проектно-кошторисна документація</t>
  </si>
  <si>
    <t>ефективності</t>
  </si>
  <si>
    <t>Середня вартість 1 кв.м. поточного ремонту</t>
  </si>
  <si>
    <t>Розрахунок</t>
  </si>
  <si>
    <t>якості</t>
  </si>
  <si>
    <t>Темп зростання відремонтованої за рахунок поточного ремонту площі вулично-дорожньої мережі порівняно з попереднім роком</t>
  </si>
  <si>
    <t>%</t>
  </si>
  <si>
    <r>
      <rPr>
        <b/>
        <sz val="10"/>
        <color indexed="8"/>
        <rFont val="Times New Roman"/>
        <family val="1"/>
        <charset val="204"/>
      </rPr>
      <t>Завдання 2</t>
    </r>
    <r>
      <rPr>
        <sz val="10"/>
        <color indexed="8"/>
        <rFont val="Times New Roman"/>
        <family val="1"/>
        <charset val="204"/>
      </rPr>
      <t xml:space="preserve"> - Забезпечення проведення капітального ремонту об'єктів транспортної інфраструктури</t>
    </r>
  </si>
  <si>
    <t>Обсяги видатків на проведення капітального ремонту</t>
  </si>
  <si>
    <t>Середня вартість 1 кв.м. капітального ремонту</t>
  </si>
  <si>
    <t>Темп зростання відремонтованої за рахунок капітального ремонту площі вулично-дорожньої мережі порівняно з попереднім роком</t>
  </si>
  <si>
    <r>
      <rPr>
        <b/>
        <sz val="10"/>
        <color indexed="8"/>
        <rFont val="Times New Roman"/>
        <family val="1"/>
        <charset val="204"/>
      </rPr>
      <t>Завдання 3</t>
    </r>
    <r>
      <rPr>
        <sz val="10"/>
        <color indexed="8"/>
        <rFont val="Times New Roman"/>
        <family val="1"/>
        <charset val="204"/>
      </rPr>
      <t xml:space="preserve"> - Проектування роботи з капітального  ремонту об'єктів транспортної інфраструктури</t>
    </r>
  </si>
  <si>
    <t>обсяг видатків на проектування роботи капітального ремонту</t>
  </si>
  <si>
    <t>кількість проектів для капітального ремонту</t>
  </si>
  <si>
    <t>од.</t>
  </si>
  <si>
    <t>середні витрати на розробку одного проекту для капітального ремонту</t>
  </si>
  <si>
    <t>рівень готовності проектної документації капітального ремонту</t>
  </si>
  <si>
    <r>
      <rPr>
        <b/>
        <sz val="10"/>
        <color indexed="8"/>
        <rFont val="Times New Roman"/>
        <family val="1"/>
        <charset val="204"/>
      </rPr>
      <t>Завдання 4</t>
    </r>
    <r>
      <rPr>
        <sz val="10"/>
        <color indexed="8"/>
        <rFont val="Times New Roman"/>
        <family val="1"/>
        <charset val="204"/>
      </rPr>
      <t xml:space="preserve"> - Проектування роботи з поточного  середнього ремонту об'єктів транспортної інфраструктури</t>
    </r>
  </si>
  <si>
    <t>обсяг видатків на проектування роботи поточного середнього ремонту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</si>
  <si>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</si>
  <si>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</si>
  <si>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рівень готовності проектної документації поточного середнього ремонту</t>
  </si>
  <si>
    <t>2) результативні показники бюджетної програми/підпрограми у 2020 - 2021 роках:</t>
  </si>
  <si>
    <t>9. Структура видатків на оплату праці:</t>
  </si>
  <si>
    <t>20417 рік (звіт)</t>
  </si>
  <si>
    <t>у тому числі оплата праці штатних одиниць за загальним фондом, що враховані також у спеціальному фонді</t>
  </si>
  <si>
    <t>10. Чисельність зайнятих у бюджетних установах:</t>
  </si>
  <si>
    <t>Категорії працівників</t>
  </si>
  <si>
    <t>2018 рік (план)</t>
  </si>
  <si>
    <t>2019 рік</t>
  </si>
  <si>
    <t>2020 рік</t>
  </si>
  <si>
    <t>2021 рік</t>
  </si>
  <si>
    <t>затверджено</t>
  </si>
  <si>
    <t>фактично зайняті</t>
  </si>
  <si>
    <t>з них: штатні одиниці за загальним фондом, що враховані також у спеціальному фонді</t>
  </si>
  <si>
    <t>11. Місцеві/регіональні програми, які виконуються в межах бюджетної програми/підпрограми:</t>
  </si>
  <si>
    <t>1) місцеві/регіональні програми, які виконуються в межах бюджетної програми/підпрограми у 2017 - 2019 роках:</t>
  </si>
  <si>
    <t>Найменування місцевої/регіональної програми</t>
  </si>
  <si>
    <t>Коли та яким документом затверджена</t>
  </si>
  <si>
    <t>разом
(4 + 5)</t>
  </si>
  <si>
    <t>разом
(10 + 11)</t>
  </si>
  <si>
    <t>2) місцеві/регіональні програми, які виконуються в межах бюджетної програми/підпрограми у 2020 - 2021 роках:</t>
  </si>
  <si>
    <t>12. Об'єкти, які виконуються в межах бюджетної програми/підпрограми за рахунок коштів бюджету розвитку у 2017 - 2021 роках: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</si>
  <si>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</si>
  <si>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</si>
  <si>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</t>
  </si>
  <si>
    <t>спеціальний фонд (бюджет розвитку)</t>
  </si>
  <si>
    <t>рівень будівельної готовності об'єкта на кінець бюджетного періоду, %</t>
  </si>
  <si>
    <t>13. Аналіз результатів, досягнутих внаслідок використання коштів загального фонду бюджету у 20__ році, очікувані результати у 20__ році, обґрунтування необхідності передбачення витрат на 20__ - 20__ роки.</t>
  </si>
  <si>
    <t>14. Бюджетні зобов'язання у 20__ - 20__ роках:</t>
  </si>
  <si>
    <t>1) кредиторська заборгованість місцевого бюджету у 20__ році:</t>
  </si>
  <si>
    <t>Код Економічної класифікації видатків бюджету / код Класифікації кредитування бюджету</t>
  </si>
  <si>
    <t>Затверджено з урахуванням змін</t>
  </si>
  <si>
    <t>Касові видатки /  надання кредитів</t>
  </si>
  <si>
    <t>Кредиторська заборгованість на початок минулого бюджетного періоду</t>
  </si>
  <si>
    <t>Кредиторська заборгованість на кінець минулого бюджетного періоду</t>
  </si>
  <si>
    <t>Зміна кредиторської заборгованості 
(6 - 5)</t>
  </si>
  <si>
    <t>Погашено кредиторську заборгованість за рахунок коштів</t>
  </si>
  <si>
    <t>Бюджетні зобов'язання 
 (4 + 6)</t>
  </si>
  <si>
    <t>загального фонду</t>
  </si>
  <si>
    <t>спеціального фонду</t>
  </si>
  <si>
    <t>2) кредиторська заборгованість місцевого бюджету у 20__ - 20__ роках:</t>
  </si>
  <si>
    <t>20__ рік</t>
  </si>
  <si>
    <t>затверджені призначення</t>
  </si>
  <si>
    <t>кредиторська заборгованість на початок поточного бюджетного періоду</t>
  </si>
  <si>
    <t>планується погасити кредиторську заборгованість за рахунок коштів</t>
  </si>
  <si>
    <t>очікуваний обсяг взяття поточних зобов'язань 
(3 - 5)</t>
  </si>
  <si>
    <t>граничний обсяг</t>
  </si>
  <si>
    <t>можлива кредиторська заборгованість на початок планового бюджетного періоду 
 (4 - 5 - 6)</t>
  </si>
  <si>
    <t>очікуваний обсяг взяття поточних зобов'язань
(8 - 10)</t>
  </si>
  <si>
    <t>3) дебіторська заборгованість у 20__ - 20__ роках:</t>
  </si>
  <si>
    <t>Касові видатки / надання кредитів</t>
  </si>
  <si>
    <t>Дебіторська заборгованість на 01.01.20__</t>
  </si>
  <si>
    <t>Очікувана дебіторська заборгованість на 01.01.20__</t>
  </si>
  <si>
    <t>Причини виникнення заборгованості</t>
  </si>
  <si>
    <t>Вжиті заходи щодо погашення заборгованості</t>
  </si>
  <si>
    <t>4) аналіз управління бюджетними зобов'язаннями та пропозиції щодо упорядкування бюджетних зобов'язань у 20__ році.</t>
  </si>
  <si>
    <t>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внаслідок використання коштів спеціального фонду бюджету у 2017 році, та очікувані результати у 2018 році.</t>
  </si>
  <si>
    <t>Завдяки використанню коштів спецфонду у 2018 році планується проведення поточного середнього ремонту доріг місцевого значення та комунальної власності, капітального ремонту доріг місцевого значення та комунальної власності, а також експлуатаційне утримання . У 2019 році планується проведення капітального ремонту та поточного середнього ремонту на загальну суму 531 720 900,00 грн.</t>
  </si>
  <si>
    <t>Керівник установи</t>
  </si>
  <si>
    <t>Нечепа Б.М.</t>
  </si>
  <si>
    <t>(підпис)</t>
  </si>
  <si>
    <t>(прізвище та ініціали)</t>
  </si>
  <si>
    <t>Керівник фінансової служби</t>
  </si>
  <si>
    <t>Буштрук О.С.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</si>
</sst>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/>
    <xf numFmtId="0" fontId="7" fillId="0" borderId="2" xfId="0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" fontId="9" fillId="0" borderId="0" xfId="0" applyNumberFormat="1" applyFont="1"/>
    <xf numFmtId="0" fontId="9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topLeftCell="B1" workbookViewId="0">
      <selection activeCell="N138" sqref="N138"/>
    </sheetView>
  </sheetViews>
  <sheetFormatPr defaultRowHeight="15" x14ac:dyDescent="0.25"/>
  <cols>
    <col min="1" max="1" width="10.42578125" style="1" customWidth="1"/>
    <col min="2" max="2" width="33.28515625" style="1" customWidth="1"/>
    <col min="3" max="3" width="10.5703125" style="1" customWidth="1"/>
    <col min="4" max="4" width="12.140625" style="1" customWidth="1"/>
    <col min="5" max="6" width="11.28515625" style="1" customWidth="1"/>
    <col min="7" max="7" width="11.85546875" style="1" customWidth="1"/>
    <col min="8" max="8" width="12.140625" style="1" customWidth="1"/>
    <col min="9" max="9" width="12" style="1" customWidth="1"/>
    <col min="10" max="10" width="12.140625" style="1" customWidth="1"/>
    <col min="11" max="11" width="9.42578125" style="1" customWidth="1"/>
    <col min="12" max="12" width="12.5703125" style="1" customWidth="1"/>
    <col min="13" max="13" width="12" style="1" customWidth="1"/>
    <col min="14" max="14" width="12.85546875" style="1" customWidth="1"/>
    <col min="15" max="16384" width="9.140625" style="1"/>
  </cols>
  <sheetData>
    <row r="1" spans="1:16" x14ac:dyDescent="0.25">
      <c r="P1" s="2" t="s">
        <v>0</v>
      </c>
    </row>
    <row r="2" spans="1:16" x14ac:dyDescent="0.25">
      <c r="P2" s="2" t="s">
        <v>1</v>
      </c>
    </row>
    <row r="3" spans="1:16" x14ac:dyDescent="0.25">
      <c r="P3" s="2" t="s">
        <v>2</v>
      </c>
    </row>
    <row r="4" spans="1:16" x14ac:dyDescent="0.25">
      <c r="P4" s="2" t="s">
        <v>3</v>
      </c>
    </row>
    <row r="5" spans="1:16" x14ac:dyDescent="0.25">
      <c r="P5" s="2" t="s">
        <v>4</v>
      </c>
    </row>
    <row r="6" spans="1:16" ht="26.25" customHeight="1" x14ac:dyDescent="0.25">
      <c r="A6" s="64" t="s">
        <v>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6" x14ac:dyDescent="0.25">
      <c r="A7" s="65" t="s">
        <v>6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6" t="s">
        <v>7</v>
      </c>
      <c r="P7" s="66"/>
    </row>
    <row r="8" spans="1:16" ht="48" customHeight="1" x14ac:dyDescent="0.25">
      <c r="A8" s="60" t="s">
        <v>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7" t="s">
        <v>9</v>
      </c>
      <c r="P8" s="67"/>
    </row>
    <row r="9" spans="1:16" x14ac:dyDescent="0.25">
      <c r="A9" s="68" t="s">
        <v>10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6" t="s">
        <v>11</v>
      </c>
      <c r="P9" s="66"/>
    </row>
    <row r="10" spans="1:16" ht="45.75" customHeight="1" x14ac:dyDescent="0.25">
      <c r="A10" s="60" t="s">
        <v>12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1" t="s">
        <v>13</v>
      </c>
      <c r="P10" s="61"/>
    </row>
    <row r="11" spans="1:16" x14ac:dyDescent="0.25">
      <c r="A11" s="62" t="s">
        <v>14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 t="s">
        <v>15</v>
      </c>
      <c r="N11" s="63"/>
      <c r="O11" s="63"/>
      <c r="P11" s="63"/>
    </row>
    <row r="12" spans="1:16" ht="24.75" customHeight="1" x14ac:dyDescent="0.25">
      <c r="A12" s="61" t="s">
        <v>16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 t="s">
        <v>17</v>
      </c>
      <c r="N12" s="61"/>
      <c r="O12" s="61"/>
      <c r="P12" s="61"/>
    </row>
    <row r="13" spans="1:16" x14ac:dyDescent="0.25">
      <c r="A13" s="3"/>
      <c r="B13" s="4"/>
    </row>
    <row r="14" spans="1:16" x14ac:dyDescent="0.25">
      <c r="A14" s="52" t="s">
        <v>18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</row>
    <row r="15" spans="1:16" ht="54" customHeight="1" x14ac:dyDescent="0.25">
      <c r="A15" s="59" t="s">
        <v>19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 ht="49.5" customHeight="1" x14ac:dyDescent="0.25">
      <c r="A16" s="58" t="s">
        <v>20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</row>
    <row r="17" spans="1:16" ht="53.25" customHeight="1" x14ac:dyDescent="0.25">
      <c r="A17" s="59" t="s">
        <v>21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6" s="5" customFormat="1" ht="21.75" customHeight="1" x14ac:dyDescent="0.25">
      <c r="A18" s="59" t="s">
        <v>22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6" s="6" customFormat="1" x14ac:dyDescent="0.25">
      <c r="A19" s="47" t="s">
        <v>23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1:16" s="6" customFormat="1" x14ac:dyDescent="0.25">
      <c r="A20" s="56" t="s">
        <v>24</v>
      </c>
      <c r="B20" s="56"/>
    </row>
    <row r="21" spans="1:16" s="6" customFormat="1" x14ac:dyDescent="0.25">
      <c r="A21" s="51" t="s">
        <v>25</v>
      </c>
      <c r="B21" s="51" t="s">
        <v>26</v>
      </c>
      <c r="C21" s="51" t="s">
        <v>27</v>
      </c>
      <c r="D21" s="51"/>
      <c r="E21" s="51"/>
      <c r="F21" s="51"/>
      <c r="G21" s="51" t="s">
        <v>28</v>
      </c>
      <c r="H21" s="51"/>
      <c r="I21" s="51"/>
      <c r="J21" s="51"/>
      <c r="K21" s="51" t="s">
        <v>29</v>
      </c>
      <c r="L21" s="51"/>
      <c r="M21" s="51"/>
      <c r="N21" s="51"/>
    </row>
    <row r="22" spans="1:16" s="6" customFormat="1" ht="68.25" customHeight="1" x14ac:dyDescent="0.25">
      <c r="A22" s="51"/>
      <c r="B22" s="51"/>
      <c r="C22" s="7" t="s">
        <v>30</v>
      </c>
      <c r="D22" s="7" t="s">
        <v>31</v>
      </c>
      <c r="E22" s="7" t="s">
        <v>32</v>
      </c>
      <c r="F22" s="7" t="s">
        <v>33</v>
      </c>
      <c r="G22" s="7" t="s">
        <v>30</v>
      </c>
      <c r="H22" s="7" t="s">
        <v>31</v>
      </c>
      <c r="I22" s="7" t="s">
        <v>32</v>
      </c>
      <c r="J22" s="7" t="s">
        <v>34</v>
      </c>
      <c r="K22" s="7" t="s">
        <v>30</v>
      </c>
      <c r="L22" s="7" t="s">
        <v>31</v>
      </c>
      <c r="M22" s="7" t="s">
        <v>32</v>
      </c>
      <c r="N22" s="7" t="s">
        <v>35</v>
      </c>
    </row>
    <row r="23" spans="1:16" s="6" customFormat="1" x14ac:dyDescent="0.25">
      <c r="A23" s="7">
        <v>1</v>
      </c>
      <c r="B23" s="7">
        <v>2</v>
      </c>
      <c r="C23" s="7">
        <v>3</v>
      </c>
      <c r="D23" s="7">
        <v>4</v>
      </c>
      <c r="E23" s="7">
        <v>5</v>
      </c>
      <c r="F23" s="7">
        <v>6</v>
      </c>
      <c r="G23" s="7">
        <v>7</v>
      </c>
      <c r="H23" s="7">
        <v>8</v>
      </c>
      <c r="I23" s="7">
        <v>9</v>
      </c>
      <c r="J23" s="7">
        <v>10</v>
      </c>
      <c r="K23" s="7">
        <v>11</v>
      </c>
      <c r="L23" s="7">
        <v>12</v>
      </c>
      <c r="M23" s="7">
        <v>13</v>
      </c>
      <c r="N23" s="7">
        <v>14</v>
      </c>
    </row>
    <row r="24" spans="1:16" s="6" customFormat="1" ht="48.75" x14ac:dyDescent="0.25">
      <c r="A24" s="7"/>
      <c r="B24" s="8" t="s">
        <v>36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6" s="6" customFormat="1" ht="30" x14ac:dyDescent="0.25">
      <c r="A25" s="7" t="s">
        <v>37</v>
      </c>
      <c r="B25" s="9" t="s">
        <v>38</v>
      </c>
      <c r="C25" s="10"/>
      <c r="D25" s="7" t="s">
        <v>39</v>
      </c>
      <c r="E25" s="7" t="s">
        <v>39</v>
      </c>
      <c r="F25" s="10"/>
      <c r="G25" s="11"/>
      <c r="H25" s="7" t="s">
        <v>39</v>
      </c>
      <c r="I25" s="7" t="s">
        <v>39</v>
      </c>
      <c r="J25" s="11"/>
      <c r="K25" s="7" t="s">
        <v>37</v>
      </c>
      <c r="L25" s="7" t="s">
        <v>39</v>
      </c>
      <c r="M25" s="7" t="s">
        <v>39</v>
      </c>
      <c r="N25" s="7" t="s">
        <v>37</v>
      </c>
    </row>
    <row r="26" spans="1:16" s="6" customFormat="1" ht="30" x14ac:dyDescent="0.25">
      <c r="A26" s="7" t="s">
        <v>37</v>
      </c>
      <c r="B26" s="9" t="s">
        <v>40</v>
      </c>
      <c r="C26" s="7" t="s">
        <v>39</v>
      </c>
      <c r="D26" s="7" t="s">
        <v>37</v>
      </c>
      <c r="E26" s="7" t="s">
        <v>37</v>
      </c>
      <c r="F26" s="7" t="s">
        <v>37</v>
      </c>
      <c r="G26" s="7" t="s">
        <v>39</v>
      </c>
      <c r="H26" s="7" t="s">
        <v>37</v>
      </c>
      <c r="I26" s="7" t="s">
        <v>37</v>
      </c>
      <c r="J26" s="7" t="s">
        <v>37</v>
      </c>
      <c r="K26" s="7" t="s">
        <v>39</v>
      </c>
      <c r="L26" s="7" t="s">
        <v>37</v>
      </c>
      <c r="M26" s="7" t="s">
        <v>37</v>
      </c>
      <c r="N26" s="7" t="s">
        <v>37</v>
      </c>
    </row>
    <row r="27" spans="1:16" s="6" customFormat="1" ht="30" x14ac:dyDescent="0.25">
      <c r="A27" s="7" t="s">
        <v>37</v>
      </c>
      <c r="B27" s="9" t="s">
        <v>41</v>
      </c>
      <c r="C27" s="7" t="s">
        <v>39</v>
      </c>
      <c r="D27" s="11"/>
      <c r="E27" s="11"/>
      <c r="F27" s="11"/>
      <c r="G27" s="7" t="s">
        <v>39</v>
      </c>
      <c r="H27" s="12">
        <f>426199400-23420000</f>
        <v>402779400</v>
      </c>
      <c r="I27" s="12">
        <f>426199400-23420000</f>
        <v>402779400</v>
      </c>
      <c r="J27" s="12">
        <f>426199400-23420000</f>
        <v>402779400</v>
      </c>
      <c r="K27" s="7" t="s">
        <v>39</v>
      </c>
      <c r="L27" s="10">
        <v>531720900</v>
      </c>
      <c r="M27" s="10">
        <v>531720900</v>
      </c>
      <c r="N27" s="10">
        <v>531720900</v>
      </c>
    </row>
    <row r="28" spans="1:16" s="6" customFormat="1" ht="18" customHeight="1" x14ac:dyDescent="0.25">
      <c r="A28" s="7" t="s">
        <v>37</v>
      </c>
      <c r="B28" s="9" t="s">
        <v>42</v>
      </c>
      <c r="C28" s="7" t="s">
        <v>39</v>
      </c>
      <c r="D28" s="7" t="s">
        <v>37</v>
      </c>
      <c r="E28" s="7" t="s">
        <v>37</v>
      </c>
      <c r="F28" s="7" t="s">
        <v>37</v>
      </c>
      <c r="G28" s="7" t="s">
        <v>39</v>
      </c>
      <c r="H28" s="7" t="s">
        <v>37</v>
      </c>
      <c r="I28" s="7" t="s">
        <v>37</v>
      </c>
      <c r="J28" s="7" t="s">
        <v>37</v>
      </c>
      <c r="K28" s="7" t="s">
        <v>39</v>
      </c>
      <c r="L28" s="7" t="s">
        <v>37</v>
      </c>
      <c r="M28" s="7" t="s">
        <v>37</v>
      </c>
      <c r="N28" s="7" t="s">
        <v>37</v>
      </c>
    </row>
    <row r="29" spans="1:16" s="6" customFormat="1" x14ac:dyDescent="0.25">
      <c r="A29" s="7" t="s">
        <v>37</v>
      </c>
      <c r="B29" s="7" t="s">
        <v>43</v>
      </c>
      <c r="C29" s="10"/>
      <c r="D29" s="11"/>
      <c r="E29" s="11"/>
      <c r="F29" s="10"/>
      <c r="G29" s="10">
        <f>G25</f>
        <v>0</v>
      </c>
      <c r="H29" s="10">
        <f>H27</f>
        <v>402779400</v>
      </c>
      <c r="I29" s="10">
        <f>I27</f>
        <v>402779400</v>
      </c>
      <c r="J29" s="10">
        <f>J25+J27</f>
        <v>402779400</v>
      </c>
      <c r="K29" s="7" t="s">
        <v>37</v>
      </c>
      <c r="L29" s="10">
        <f>L27</f>
        <v>531720900</v>
      </c>
      <c r="M29" s="10">
        <f>M27</f>
        <v>531720900</v>
      </c>
      <c r="N29" s="10">
        <f>N27</f>
        <v>531720900</v>
      </c>
    </row>
    <row r="30" spans="1:16" s="6" customFormat="1" ht="14.25" customHeight="1" x14ac:dyDescent="0.25"/>
    <row r="31" spans="1:16" s="6" customFormat="1" x14ac:dyDescent="0.25">
      <c r="A31" s="50" t="s">
        <v>44</v>
      </c>
      <c r="B31" s="50"/>
      <c r="C31" s="50"/>
      <c r="D31" s="50"/>
      <c r="E31" s="50"/>
      <c r="F31" s="50"/>
      <c r="G31" s="50"/>
      <c r="H31" s="50"/>
      <c r="I31" s="50"/>
      <c r="J31" s="50"/>
    </row>
    <row r="32" spans="1:16" s="6" customFormat="1" x14ac:dyDescent="0.25">
      <c r="A32" s="13" t="s">
        <v>24</v>
      </c>
    </row>
    <row r="33" spans="1:14" s="6" customFormat="1" x14ac:dyDescent="0.25"/>
    <row r="34" spans="1:14" s="6" customFormat="1" x14ac:dyDescent="0.25">
      <c r="A34" s="51" t="s">
        <v>25</v>
      </c>
      <c r="B34" s="51" t="s">
        <v>26</v>
      </c>
      <c r="C34" s="51" t="s">
        <v>45</v>
      </c>
      <c r="D34" s="51"/>
      <c r="E34" s="51"/>
      <c r="F34" s="51"/>
      <c r="G34" s="51" t="s">
        <v>46</v>
      </c>
      <c r="H34" s="51"/>
      <c r="I34" s="51"/>
      <c r="J34" s="51"/>
    </row>
    <row r="35" spans="1:14" s="6" customFormat="1" ht="60.75" customHeight="1" x14ac:dyDescent="0.25">
      <c r="A35" s="51"/>
      <c r="B35" s="51"/>
      <c r="C35" s="7" t="s">
        <v>30</v>
      </c>
      <c r="D35" s="7" t="s">
        <v>31</v>
      </c>
      <c r="E35" s="7" t="s">
        <v>32</v>
      </c>
      <c r="F35" s="7" t="s">
        <v>33</v>
      </c>
      <c r="G35" s="7" t="s">
        <v>30</v>
      </c>
      <c r="H35" s="7" t="s">
        <v>31</v>
      </c>
      <c r="I35" s="7" t="s">
        <v>32</v>
      </c>
      <c r="J35" s="7" t="s">
        <v>34</v>
      </c>
    </row>
    <row r="36" spans="1:14" s="6" customFormat="1" x14ac:dyDescent="0.25">
      <c r="A36" s="7">
        <v>1</v>
      </c>
      <c r="B36" s="7">
        <v>2</v>
      </c>
      <c r="C36" s="7">
        <v>3</v>
      </c>
      <c r="D36" s="7">
        <v>4</v>
      </c>
      <c r="E36" s="7">
        <v>5</v>
      </c>
      <c r="F36" s="7">
        <v>6</v>
      </c>
      <c r="G36" s="7">
        <v>7</v>
      </c>
      <c r="H36" s="7">
        <v>8</v>
      </c>
      <c r="I36" s="7">
        <v>9</v>
      </c>
      <c r="J36" s="7">
        <v>10</v>
      </c>
    </row>
    <row r="37" spans="1:14" s="6" customFormat="1" ht="30" x14ac:dyDescent="0.25">
      <c r="A37" s="9" t="s">
        <v>37</v>
      </c>
      <c r="B37" s="9" t="s">
        <v>38</v>
      </c>
      <c r="C37" s="7" t="s">
        <v>37</v>
      </c>
      <c r="D37" s="7" t="s">
        <v>39</v>
      </c>
      <c r="E37" s="7" t="s">
        <v>37</v>
      </c>
      <c r="F37" s="7" t="s">
        <v>37</v>
      </c>
      <c r="G37" s="7" t="s">
        <v>37</v>
      </c>
      <c r="H37" s="7" t="s">
        <v>39</v>
      </c>
      <c r="I37" s="7" t="s">
        <v>37</v>
      </c>
      <c r="J37" s="9" t="s">
        <v>37</v>
      </c>
    </row>
    <row r="38" spans="1:14" s="6" customFormat="1" ht="45" x14ac:dyDescent="0.25">
      <c r="A38" s="9" t="s">
        <v>37</v>
      </c>
      <c r="B38" s="9" t="s">
        <v>47</v>
      </c>
      <c r="C38" s="7" t="s">
        <v>39</v>
      </c>
      <c r="D38" s="7" t="s">
        <v>37</v>
      </c>
      <c r="E38" s="7" t="s">
        <v>37</v>
      </c>
      <c r="F38" s="7" t="s">
        <v>37</v>
      </c>
      <c r="G38" s="7" t="s">
        <v>39</v>
      </c>
      <c r="H38" s="7" t="s">
        <v>37</v>
      </c>
      <c r="I38" s="7" t="s">
        <v>37</v>
      </c>
      <c r="J38" s="9" t="s">
        <v>37</v>
      </c>
    </row>
    <row r="39" spans="1:14" s="6" customFormat="1" ht="45" x14ac:dyDescent="0.25">
      <c r="A39" s="9" t="s">
        <v>37</v>
      </c>
      <c r="B39" s="9" t="s">
        <v>48</v>
      </c>
      <c r="C39" s="7" t="s">
        <v>39</v>
      </c>
      <c r="D39" s="7" t="s">
        <v>37</v>
      </c>
      <c r="E39" s="7" t="s">
        <v>37</v>
      </c>
      <c r="F39" s="7" t="s">
        <v>37</v>
      </c>
      <c r="G39" s="7" t="s">
        <v>39</v>
      </c>
      <c r="H39" s="7" t="s">
        <v>37</v>
      </c>
      <c r="I39" s="7" t="s">
        <v>37</v>
      </c>
      <c r="J39" s="9" t="s">
        <v>37</v>
      </c>
    </row>
    <row r="40" spans="1:14" s="6" customFormat="1" ht="19.5" customHeight="1" x14ac:dyDescent="0.25">
      <c r="A40" s="9" t="s">
        <v>37</v>
      </c>
      <c r="B40" s="9" t="s">
        <v>42</v>
      </c>
      <c r="C40" s="7" t="s">
        <v>39</v>
      </c>
      <c r="D40" s="7" t="s">
        <v>37</v>
      </c>
      <c r="E40" s="7" t="s">
        <v>37</v>
      </c>
      <c r="F40" s="7" t="s">
        <v>37</v>
      </c>
      <c r="G40" s="7" t="s">
        <v>39</v>
      </c>
      <c r="H40" s="7" t="s">
        <v>37</v>
      </c>
      <c r="I40" s="7" t="s">
        <v>37</v>
      </c>
      <c r="J40" s="9" t="s">
        <v>37</v>
      </c>
    </row>
    <row r="41" spans="1:14" x14ac:dyDescent="0.25">
      <c r="A41" s="14" t="s">
        <v>37</v>
      </c>
      <c r="B41" s="15" t="s">
        <v>43</v>
      </c>
      <c r="C41" s="14" t="s">
        <v>37</v>
      </c>
      <c r="D41" s="14" t="s">
        <v>37</v>
      </c>
      <c r="E41" s="14" t="s">
        <v>37</v>
      </c>
      <c r="F41" s="14" t="s">
        <v>37</v>
      </c>
      <c r="G41" s="14" t="s">
        <v>37</v>
      </c>
      <c r="H41" s="14" t="s">
        <v>37</v>
      </c>
      <c r="I41" s="14" t="s">
        <v>37</v>
      </c>
      <c r="J41" s="14" t="s">
        <v>37</v>
      </c>
    </row>
    <row r="44" spans="1:14" x14ac:dyDescent="0.25">
      <c r="A44" s="52" t="s">
        <v>49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 s="6" customFormat="1" x14ac:dyDescent="0.25">
      <c r="A45" s="47" t="s">
        <v>50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</row>
    <row r="46" spans="1:14" s="6" customFormat="1" x14ac:dyDescent="0.25">
      <c r="A46" s="13" t="s">
        <v>24</v>
      </c>
    </row>
    <row r="47" spans="1:14" s="6" customFormat="1" ht="21.75" customHeight="1" x14ac:dyDescent="0.25">
      <c r="A47" s="49" t="s">
        <v>51</v>
      </c>
      <c r="B47" s="55" t="s">
        <v>26</v>
      </c>
      <c r="C47" s="55" t="s">
        <v>27</v>
      </c>
      <c r="D47" s="55"/>
      <c r="E47" s="55"/>
      <c r="F47" s="55"/>
      <c r="G47" s="55" t="s">
        <v>28</v>
      </c>
      <c r="H47" s="55"/>
      <c r="I47" s="55"/>
      <c r="J47" s="55"/>
      <c r="K47" s="55" t="s">
        <v>29</v>
      </c>
      <c r="L47" s="55"/>
      <c r="M47" s="55"/>
      <c r="N47" s="55"/>
    </row>
    <row r="48" spans="1:14" s="6" customFormat="1" ht="53.25" customHeight="1" x14ac:dyDescent="0.25">
      <c r="A48" s="49"/>
      <c r="B48" s="55"/>
      <c r="C48" s="16" t="s">
        <v>30</v>
      </c>
      <c r="D48" s="16" t="s">
        <v>31</v>
      </c>
      <c r="E48" s="16" t="s">
        <v>32</v>
      </c>
      <c r="F48" s="16" t="s">
        <v>33</v>
      </c>
      <c r="G48" s="16" t="s">
        <v>30</v>
      </c>
      <c r="H48" s="16" t="s">
        <v>31</v>
      </c>
      <c r="I48" s="16" t="s">
        <v>32</v>
      </c>
      <c r="J48" s="16" t="s">
        <v>34</v>
      </c>
      <c r="K48" s="16" t="s">
        <v>30</v>
      </c>
      <c r="L48" s="16" t="s">
        <v>31</v>
      </c>
      <c r="M48" s="16" t="s">
        <v>32</v>
      </c>
      <c r="N48" s="16" t="s">
        <v>35</v>
      </c>
    </row>
    <row r="49" spans="1:14" s="17" customFormat="1" ht="12.75" x14ac:dyDescent="0.2">
      <c r="A49" s="16">
        <v>1</v>
      </c>
      <c r="B49" s="16">
        <v>2</v>
      </c>
      <c r="C49" s="16">
        <v>3</v>
      </c>
      <c r="D49" s="16">
        <v>4</v>
      </c>
      <c r="E49" s="16">
        <v>5</v>
      </c>
      <c r="F49" s="16">
        <v>6</v>
      </c>
      <c r="G49" s="16">
        <v>7</v>
      </c>
      <c r="H49" s="16">
        <v>8</v>
      </c>
      <c r="I49" s="16">
        <v>9</v>
      </c>
      <c r="J49" s="16">
        <v>10</v>
      </c>
      <c r="K49" s="16">
        <v>11</v>
      </c>
      <c r="L49" s="16">
        <v>12</v>
      </c>
      <c r="M49" s="16">
        <v>13</v>
      </c>
      <c r="N49" s="16">
        <v>14</v>
      </c>
    </row>
    <row r="50" spans="1:14" s="6" customFormat="1" ht="51" x14ac:dyDescent="0.25">
      <c r="A50" s="7">
        <v>1517462</v>
      </c>
      <c r="B50" s="18" t="s">
        <v>52</v>
      </c>
      <c r="C50" s="10"/>
      <c r="D50" s="11"/>
      <c r="E50" s="11"/>
      <c r="F50" s="11"/>
      <c r="G50" s="11"/>
      <c r="H50" s="12"/>
      <c r="I50" s="12"/>
      <c r="J50" s="19"/>
      <c r="K50" s="7" t="s">
        <v>37</v>
      </c>
      <c r="L50" s="10"/>
      <c r="M50" s="10"/>
      <c r="N50" s="10"/>
    </row>
    <row r="51" spans="1:14" s="6" customFormat="1" x14ac:dyDescent="0.25">
      <c r="A51" s="7">
        <v>2240</v>
      </c>
      <c r="B51" s="9" t="s">
        <v>53</v>
      </c>
      <c r="C51" s="10"/>
      <c r="D51" s="11"/>
      <c r="E51" s="11"/>
      <c r="F51" s="11"/>
      <c r="G51" s="11"/>
      <c r="H51" s="12">
        <f>163218800+175553600+50237000</f>
        <v>389009400</v>
      </c>
      <c r="I51" s="12">
        <f t="shared" ref="I51:J51" si="0">163218800+175553600+50237000</f>
        <v>389009400</v>
      </c>
      <c r="J51" s="12">
        <f t="shared" si="0"/>
        <v>389009400</v>
      </c>
      <c r="K51" s="7"/>
      <c r="L51" s="10">
        <v>465590900</v>
      </c>
      <c r="M51" s="10">
        <v>465590900</v>
      </c>
      <c r="N51" s="10">
        <v>465590900</v>
      </c>
    </row>
    <row r="52" spans="1:14" s="6" customFormat="1" x14ac:dyDescent="0.25">
      <c r="A52" s="7">
        <v>3132</v>
      </c>
      <c r="B52" s="9" t="s">
        <v>54</v>
      </c>
      <c r="C52" s="7"/>
      <c r="D52" s="7"/>
      <c r="E52" s="7"/>
      <c r="F52" s="7"/>
      <c r="G52" s="7" t="s">
        <v>37</v>
      </c>
      <c r="H52" s="11">
        <f>37190000-23420000</f>
        <v>13770000</v>
      </c>
      <c r="I52" s="11">
        <f t="shared" ref="I52:J52" si="1">37190000-23420000</f>
        <v>13770000</v>
      </c>
      <c r="J52" s="11">
        <f t="shared" si="1"/>
        <v>13770000</v>
      </c>
      <c r="K52" s="7" t="s">
        <v>37</v>
      </c>
      <c r="L52" s="11">
        <v>66130000</v>
      </c>
      <c r="M52" s="11">
        <v>66130000</v>
      </c>
      <c r="N52" s="11">
        <v>66130000</v>
      </c>
    </row>
    <row r="53" spans="1:14" s="6" customFormat="1" x14ac:dyDescent="0.25">
      <c r="A53" s="7" t="s">
        <v>37</v>
      </c>
      <c r="B53" s="7" t="s">
        <v>43</v>
      </c>
      <c r="C53" s="11"/>
      <c r="D53" s="11"/>
      <c r="E53" s="11"/>
      <c r="F53" s="11"/>
      <c r="G53" s="11">
        <f t="shared" ref="G53:N53" si="2">SUM(G50:G52)</f>
        <v>0</v>
      </c>
      <c r="H53" s="11">
        <f t="shared" si="2"/>
        <v>402779400</v>
      </c>
      <c r="I53" s="11">
        <f t="shared" si="2"/>
        <v>402779400</v>
      </c>
      <c r="J53" s="11">
        <f t="shared" si="2"/>
        <v>402779400</v>
      </c>
      <c r="K53" s="11">
        <f t="shared" si="2"/>
        <v>0</v>
      </c>
      <c r="L53" s="11">
        <f t="shared" si="2"/>
        <v>531720900</v>
      </c>
      <c r="M53" s="11">
        <f t="shared" si="2"/>
        <v>531720900</v>
      </c>
      <c r="N53" s="11">
        <f t="shared" si="2"/>
        <v>531720900</v>
      </c>
    </row>
    <row r="56" spans="1:14" s="6" customFormat="1" x14ac:dyDescent="0.25">
      <c r="A56" s="50" t="s">
        <v>55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</row>
    <row r="57" spans="1:14" s="6" customFormat="1" x14ac:dyDescent="0.25">
      <c r="A57" s="13" t="s">
        <v>24</v>
      </c>
    </row>
    <row r="58" spans="1:14" s="6" customFormat="1" x14ac:dyDescent="0.25"/>
    <row r="59" spans="1:14" s="6" customFormat="1" x14ac:dyDescent="0.25">
      <c r="A59" s="49" t="s">
        <v>56</v>
      </c>
      <c r="B59" s="51" t="s">
        <v>26</v>
      </c>
      <c r="C59" s="51" t="s">
        <v>27</v>
      </c>
      <c r="D59" s="51"/>
      <c r="E59" s="51"/>
      <c r="F59" s="51"/>
      <c r="G59" s="51" t="s">
        <v>28</v>
      </c>
      <c r="H59" s="51"/>
      <c r="I59" s="51"/>
      <c r="J59" s="51"/>
      <c r="K59" s="51" t="s">
        <v>29</v>
      </c>
      <c r="L59" s="51"/>
      <c r="M59" s="51"/>
      <c r="N59" s="51"/>
    </row>
    <row r="60" spans="1:14" s="6" customFormat="1" ht="58.5" customHeight="1" x14ac:dyDescent="0.25">
      <c r="A60" s="49"/>
      <c r="B60" s="51"/>
      <c r="C60" s="7" t="s">
        <v>30</v>
      </c>
      <c r="D60" s="7" t="s">
        <v>31</v>
      </c>
      <c r="E60" s="7" t="s">
        <v>32</v>
      </c>
      <c r="F60" s="7" t="s">
        <v>33</v>
      </c>
      <c r="G60" s="7" t="s">
        <v>30</v>
      </c>
      <c r="H60" s="7" t="s">
        <v>31</v>
      </c>
      <c r="I60" s="7" t="s">
        <v>32</v>
      </c>
      <c r="J60" s="7" t="s">
        <v>34</v>
      </c>
      <c r="K60" s="7" t="s">
        <v>30</v>
      </c>
      <c r="L60" s="7" t="s">
        <v>31</v>
      </c>
      <c r="M60" s="7" t="s">
        <v>32</v>
      </c>
      <c r="N60" s="7" t="s">
        <v>35</v>
      </c>
    </row>
    <row r="61" spans="1:14" s="6" customFormat="1" x14ac:dyDescent="0.25">
      <c r="A61" s="7">
        <v>1</v>
      </c>
      <c r="B61" s="7">
        <v>2</v>
      </c>
      <c r="C61" s="7">
        <v>3</v>
      </c>
      <c r="D61" s="7">
        <v>4</v>
      </c>
      <c r="E61" s="7">
        <v>5</v>
      </c>
      <c r="F61" s="7">
        <v>6</v>
      </c>
      <c r="G61" s="7">
        <v>7</v>
      </c>
      <c r="H61" s="7">
        <v>8</v>
      </c>
      <c r="I61" s="7">
        <v>9</v>
      </c>
      <c r="J61" s="7">
        <v>10</v>
      </c>
      <c r="K61" s="7">
        <v>11</v>
      </c>
      <c r="L61" s="7">
        <v>12</v>
      </c>
      <c r="M61" s="7">
        <v>13</v>
      </c>
      <c r="N61" s="7">
        <v>14</v>
      </c>
    </row>
    <row r="62" spans="1:14" s="6" customFormat="1" x14ac:dyDescent="0.25">
      <c r="A62" s="9" t="s">
        <v>37</v>
      </c>
      <c r="B62" s="9" t="s">
        <v>37</v>
      </c>
      <c r="C62" s="9" t="s">
        <v>37</v>
      </c>
      <c r="D62" s="9" t="s">
        <v>37</v>
      </c>
      <c r="E62" s="9" t="s">
        <v>37</v>
      </c>
      <c r="F62" s="9" t="s">
        <v>37</v>
      </c>
      <c r="G62" s="9" t="s">
        <v>37</v>
      </c>
      <c r="H62" s="9" t="s">
        <v>37</v>
      </c>
      <c r="I62" s="9" t="s">
        <v>37</v>
      </c>
      <c r="J62" s="9" t="s">
        <v>37</v>
      </c>
      <c r="K62" s="7" t="s">
        <v>37</v>
      </c>
      <c r="L62" s="9" t="s">
        <v>37</v>
      </c>
      <c r="M62" s="9" t="s">
        <v>37</v>
      </c>
      <c r="N62" s="9" t="s">
        <v>37</v>
      </c>
    </row>
    <row r="63" spans="1:14" s="6" customFormat="1" x14ac:dyDescent="0.25">
      <c r="A63" s="7" t="s">
        <v>37</v>
      </c>
      <c r="B63" s="9" t="s">
        <v>37</v>
      </c>
      <c r="C63" s="7" t="s">
        <v>37</v>
      </c>
      <c r="D63" s="7" t="s">
        <v>37</v>
      </c>
      <c r="E63" s="7" t="s">
        <v>37</v>
      </c>
      <c r="F63" s="7" t="s">
        <v>37</v>
      </c>
      <c r="G63" s="7" t="s">
        <v>37</v>
      </c>
      <c r="H63" s="7" t="s">
        <v>37</v>
      </c>
      <c r="I63" s="7" t="s">
        <v>37</v>
      </c>
      <c r="J63" s="7" t="s">
        <v>37</v>
      </c>
      <c r="K63" s="7" t="s">
        <v>37</v>
      </c>
      <c r="L63" s="7" t="s">
        <v>37</v>
      </c>
      <c r="M63" s="7" t="s">
        <v>37</v>
      </c>
      <c r="N63" s="7" t="s">
        <v>37</v>
      </c>
    </row>
    <row r="64" spans="1:14" s="6" customFormat="1" x14ac:dyDescent="0.25">
      <c r="A64" s="7" t="s">
        <v>37</v>
      </c>
      <c r="B64" s="7" t="s">
        <v>43</v>
      </c>
      <c r="C64" s="7" t="s">
        <v>37</v>
      </c>
      <c r="D64" s="7" t="s">
        <v>37</v>
      </c>
      <c r="E64" s="7" t="s">
        <v>37</v>
      </c>
      <c r="F64" s="7" t="s">
        <v>37</v>
      </c>
      <c r="G64" s="7" t="s">
        <v>37</v>
      </c>
      <c r="H64" s="7" t="s">
        <v>37</v>
      </c>
      <c r="I64" s="7" t="s">
        <v>37</v>
      </c>
      <c r="J64" s="7" t="s">
        <v>37</v>
      </c>
      <c r="K64" s="7" t="s">
        <v>37</v>
      </c>
      <c r="L64" s="7" t="s">
        <v>37</v>
      </c>
      <c r="M64" s="7" t="s">
        <v>37</v>
      </c>
      <c r="N64" s="7" t="s">
        <v>37</v>
      </c>
    </row>
    <row r="65" spans="1:14" s="6" customFormat="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</row>
    <row r="67" spans="1:14" s="6" customFormat="1" x14ac:dyDescent="0.25">
      <c r="A67" s="50" t="s">
        <v>57</v>
      </c>
      <c r="B67" s="50"/>
      <c r="C67" s="50"/>
      <c r="D67" s="50"/>
      <c r="E67" s="50"/>
      <c r="F67" s="50"/>
      <c r="G67" s="50"/>
      <c r="H67" s="50"/>
      <c r="I67" s="50"/>
      <c r="J67" s="50"/>
    </row>
    <row r="68" spans="1:14" s="6" customFormat="1" x14ac:dyDescent="0.25">
      <c r="A68" s="13" t="s">
        <v>24</v>
      </c>
    </row>
    <row r="69" spans="1:14" s="6" customFormat="1" x14ac:dyDescent="0.25"/>
    <row r="70" spans="1:14" s="6" customFormat="1" ht="21.75" customHeight="1" x14ac:dyDescent="0.25">
      <c r="A70" s="49" t="s">
        <v>51</v>
      </c>
      <c r="B70" s="51" t="s">
        <v>26</v>
      </c>
      <c r="C70" s="51" t="s">
        <v>45</v>
      </c>
      <c r="D70" s="51"/>
      <c r="E70" s="51"/>
      <c r="F70" s="51"/>
      <c r="G70" s="51" t="s">
        <v>46</v>
      </c>
      <c r="H70" s="51"/>
      <c r="I70" s="51"/>
      <c r="J70" s="51"/>
    </row>
    <row r="71" spans="1:14" s="6" customFormat="1" ht="61.5" customHeight="1" x14ac:dyDescent="0.25">
      <c r="A71" s="49"/>
      <c r="B71" s="51"/>
      <c r="C71" s="7" t="s">
        <v>30</v>
      </c>
      <c r="D71" s="7" t="s">
        <v>31</v>
      </c>
      <c r="E71" s="7" t="s">
        <v>32</v>
      </c>
      <c r="F71" s="7" t="s">
        <v>33</v>
      </c>
      <c r="G71" s="7" t="s">
        <v>30</v>
      </c>
      <c r="H71" s="7" t="s">
        <v>31</v>
      </c>
      <c r="I71" s="7" t="s">
        <v>32</v>
      </c>
      <c r="J71" s="7" t="s">
        <v>34</v>
      </c>
    </row>
    <row r="72" spans="1:14" s="6" customFormat="1" x14ac:dyDescent="0.25">
      <c r="A72" s="7">
        <v>1</v>
      </c>
      <c r="B72" s="7">
        <v>2</v>
      </c>
      <c r="C72" s="7">
        <v>3</v>
      </c>
      <c r="D72" s="7">
        <v>4</v>
      </c>
      <c r="E72" s="7">
        <v>5</v>
      </c>
      <c r="F72" s="7">
        <v>6</v>
      </c>
      <c r="G72" s="7">
        <v>7</v>
      </c>
      <c r="H72" s="7">
        <v>8</v>
      </c>
      <c r="I72" s="7">
        <v>9</v>
      </c>
      <c r="J72" s="7">
        <v>10</v>
      </c>
    </row>
    <row r="73" spans="1:14" s="6" customFormat="1" x14ac:dyDescent="0.25">
      <c r="A73" s="7" t="s">
        <v>37</v>
      </c>
      <c r="B73" s="9" t="s">
        <v>37</v>
      </c>
      <c r="C73" s="7" t="s">
        <v>37</v>
      </c>
      <c r="D73" s="7" t="s">
        <v>37</v>
      </c>
      <c r="E73" s="7" t="s">
        <v>37</v>
      </c>
      <c r="F73" s="7" t="s">
        <v>37</v>
      </c>
      <c r="G73" s="7" t="s">
        <v>37</v>
      </c>
      <c r="H73" s="7" t="s">
        <v>37</v>
      </c>
      <c r="I73" s="7" t="s">
        <v>37</v>
      </c>
      <c r="J73" s="7" t="s">
        <v>37</v>
      </c>
    </row>
    <row r="74" spans="1:14" s="6" customFormat="1" x14ac:dyDescent="0.25">
      <c r="A74" s="7" t="s">
        <v>37</v>
      </c>
      <c r="B74" s="7" t="s">
        <v>43</v>
      </c>
      <c r="C74" s="7" t="s">
        <v>37</v>
      </c>
      <c r="D74" s="7" t="s">
        <v>37</v>
      </c>
      <c r="E74" s="7" t="s">
        <v>37</v>
      </c>
      <c r="F74" s="7" t="s">
        <v>37</v>
      </c>
      <c r="G74" s="7" t="s">
        <v>37</v>
      </c>
      <c r="H74" s="7" t="s">
        <v>37</v>
      </c>
      <c r="I74" s="7" t="s">
        <v>37</v>
      </c>
      <c r="J74" s="7" t="s">
        <v>37</v>
      </c>
    </row>
    <row r="77" spans="1:14" s="6" customFormat="1" x14ac:dyDescent="0.25">
      <c r="A77" s="50" t="s">
        <v>58</v>
      </c>
      <c r="B77" s="50"/>
      <c r="C77" s="50"/>
      <c r="D77" s="50"/>
      <c r="E77" s="50"/>
      <c r="F77" s="50"/>
      <c r="G77" s="50"/>
      <c r="H77" s="50"/>
      <c r="I77" s="50"/>
      <c r="J77" s="50"/>
    </row>
    <row r="78" spans="1:14" s="6" customFormat="1" x14ac:dyDescent="0.25">
      <c r="A78" s="13" t="s">
        <v>24</v>
      </c>
    </row>
    <row r="79" spans="1:14" s="6" customFormat="1" x14ac:dyDescent="0.25"/>
    <row r="80" spans="1:14" s="6" customFormat="1" x14ac:dyDescent="0.25">
      <c r="A80" s="49" t="s">
        <v>56</v>
      </c>
      <c r="B80" s="51" t="s">
        <v>26</v>
      </c>
      <c r="C80" s="51" t="s">
        <v>45</v>
      </c>
      <c r="D80" s="51"/>
      <c r="E80" s="51"/>
      <c r="F80" s="51"/>
      <c r="G80" s="51" t="s">
        <v>46</v>
      </c>
      <c r="H80" s="51"/>
      <c r="I80" s="51"/>
      <c r="J80" s="51"/>
    </row>
    <row r="81" spans="1:14" s="6" customFormat="1" ht="72.75" customHeight="1" x14ac:dyDescent="0.25">
      <c r="A81" s="49"/>
      <c r="B81" s="51"/>
      <c r="C81" s="7" t="s">
        <v>30</v>
      </c>
      <c r="D81" s="7" t="s">
        <v>31</v>
      </c>
      <c r="E81" s="7" t="s">
        <v>32</v>
      </c>
      <c r="F81" s="7" t="s">
        <v>33</v>
      </c>
      <c r="G81" s="7" t="s">
        <v>30</v>
      </c>
      <c r="H81" s="7" t="s">
        <v>31</v>
      </c>
      <c r="I81" s="7" t="s">
        <v>32</v>
      </c>
      <c r="J81" s="7" t="s">
        <v>34</v>
      </c>
    </row>
    <row r="82" spans="1:14" s="6" customFormat="1" x14ac:dyDescent="0.25">
      <c r="A82" s="7">
        <v>1</v>
      </c>
      <c r="B82" s="7">
        <v>2</v>
      </c>
      <c r="C82" s="7">
        <v>3</v>
      </c>
      <c r="D82" s="7">
        <v>4</v>
      </c>
      <c r="E82" s="7">
        <v>5</v>
      </c>
      <c r="F82" s="7">
        <v>6</v>
      </c>
      <c r="G82" s="7">
        <v>7</v>
      </c>
      <c r="H82" s="7">
        <v>8</v>
      </c>
      <c r="I82" s="7">
        <v>9</v>
      </c>
      <c r="J82" s="7">
        <v>10</v>
      </c>
    </row>
    <row r="83" spans="1:14" s="6" customFormat="1" x14ac:dyDescent="0.25">
      <c r="A83" s="7" t="s">
        <v>37</v>
      </c>
      <c r="B83" s="7" t="s">
        <v>37</v>
      </c>
      <c r="C83" s="7" t="s">
        <v>37</v>
      </c>
      <c r="D83" s="7" t="s">
        <v>37</v>
      </c>
      <c r="E83" s="7" t="s">
        <v>37</v>
      </c>
      <c r="F83" s="7" t="s">
        <v>37</v>
      </c>
      <c r="G83" s="7" t="s">
        <v>37</v>
      </c>
      <c r="H83" s="7" t="s">
        <v>37</v>
      </c>
      <c r="I83" s="7" t="s">
        <v>37</v>
      </c>
      <c r="J83" s="7" t="s">
        <v>37</v>
      </c>
    </row>
    <row r="84" spans="1:14" s="6" customFormat="1" x14ac:dyDescent="0.25">
      <c r="A84" s="7" t="s">
        <v>37</v>
      </c>
      <c r="B84" s="7" t="s">
        <v>37</v>
      </c>
      <c r="C84" s="7" t="s">
        <v>37</v>
      </c>
      <c r="D84" s="7" t="s">
        <v>37</v>
      </c>
      <c r="E84" s="7" t="s">
        <v>37</v>
      </c>
      <c r="F84" s="7" t="s">
        <v>37</v>
      </c>
      <c r="G84" s="7" t="s">
        <v>37</v>
      </c>
      <c r="H84" s="7" t="s">
        <v>37</v>
      </c>
      <c r="I84" s="7" t="s">
        <v>37</v>
      </c>
      <c r="J84" s="7" t="s">
        <v>37</v>
      </c>
    </row>
    <row r="85" spans="1:14" s="6" customFormat="1" x14ac:dyDescent="0.25">
      <c r="A85" s="7" t="s">
        <v>37</v>
      </c>
      <c r="B85" s="7" t="s">
        <v>37</v>
      </c>
      <c r="C85" s="7" t="s">
        <v>37</v>
      </c>
      <c r="D85" s="7" t="s">
        <v>37</v>
      </c>
      <c r="E85" s="7" t="s">
        <v>37</v>
      </c>
      <c r="F85" s="7" t="s">
        <v>37</v>
      </c>
      <c r="G85" s="7" t="s">
        <v>37</v>
      </c>
      <c r="H85" s="7" t="s">
        <v>37</v>
      </c>
      <c r="I85" s="7" t="s">
        <v>37</v>
      </c>
      <c r="J85" s="7" t="s">
        <v>37</v>
      </c>
    </row>
    <row r="86" spans="1:14" s="6" customFormat="1" x14ac:dyDescent="0.25">
      <c r="A86" s="7" t="s">
        <v>37</v>
      </c>
      <c r="B86" s="7" t="s">
        <v>43</v>
      </c>
      <c r="C86" s="7" t="s">
        <v>37</v>
      </c>
      <c r="D86" s="7" t="s">
        <v>37</v>
      </c>
      <c r="E86" s="7" t="s">
        <v>37</v>
      </c>
      <c r="F86" s="7" t="s">
        <v>37</v>
      </c>
      <c r="G86" s="7" t="s">
        <v>37</v>
      </c>
      <c r="H86" s="7" t="s">
        <v>37</v>
      </c>
      <c r="I86" s="7" t="s">
        <v>37</v>
      </c>
      <c r="J86" s="7" t="s">
        <v>37</v>
      </c>
    </row>
    <row r="88" spans="1:14" x14ac:dyDescent="0.25">
      <c r="A88" s="52" t="s">
        <v>59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</row>
    <row r="89" spans="1:14" x14ac:dyDescent="0.25">
      <c r="A89" s="52" t="s">
        <v>60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</row>
    <row r="90" spans="1:14" x14ac:dyDescent="0.25">
      <c r="A90" s="3" t="s">
        <v>24</v>
      </c>
    </row>
    <row r="92" spans="1:14" ht="30.75" customHeight="1" x14ac:dyDescent="0.25">
      <c r="A92" s="57" t="s">
        <v>61</v>
      </c>
      <c r="B92" s="57" t="s">
        <v>62</v>
      </c>
      <c r="C92" s="57" t="s">
        <v>27</v>
      </c>
      <c r="D92" s="57"/>
      <c r="E92" s="57"/>
      <c r="F92" s="57"/>
      <c r="G92" s="57" t="s">
        <v>28</v>
      </c>
      <c r="H92" s="57"/>
      <c r="I92" s="57"/>
      <c r="J92" s="57"/>
      <c r="K92" s="57" t="s">
        <v>29</v>
      </c>
      <c r="L92" s="57"/>
      <c r="M92" s="57"/>
      <c r="N92" s="57"/>
    </row>
    <row r="93" spans="1:14" ht="66.75" customHeight="1" x14ac:dyDescent="0.25">
      <c r="A93" s="57"/>
      <c r="B93" s="57"/>
      <c r="C93" s="15" t="s">
        <v>30</v>
      </c>
      <c r="D93" s="15" t="s">
        <v>31</v>
      </c>
      <c r="E93" s="15" t="s">
        <v>32</v>
      </c>
      <c r="F93" s="15" t="s">
        <v>33</v>
      </c>
      <c r="G93" s="15" t="s">
        <v>30</v>
      </c>
      <c r="H93" s="15" t="s">
        <v>31</v>
      </c>
      <c r="I93" s="15" t="s">
        <v>32</v>
      </c>
      <c r="J93" s="15" t="s">
        <v>34</v>
      </c>
      <c r="K93" s="15" t="s">
        <v>30</v>
      </c>
      <c r="L93" s="15" t="s">
        <v>31</v>
      </c>
      <c r="M93" s="15" t="s">
        <v>32</v>
      </c>
      <c r="N93" s="15" t="s">
        <v>35</v>
      </c>
    </row>
    <row r="94" spans="1:14" x14ac:dyDescent="0.25">
      <c r="A94" s="15">
        <v>1</v>
      </c>
      <c r="B94" s="15">
        <v>2</v>
      </c>
      <c r="C94" s="15">
        <v>3</v>
      </c>
      <c r="D94" s="15">
        <v>4</v>
      </c>
      <c r="E94" s="15">
        <v>5</v>
      </c>
      <c r="F94" s="15">
        <v>6</v>
      </c>
      <c r="G94" s="15">
        <v>7</v>
      </c>
      <c r="H94" s="15">
        <v>8</v>
      </c>
      <c r="I94" s="15">
        <v>9</v>
      </c>
      <c r="J94" s="15">
        <v>10</v>
      </c>
      <c r="K94" s="15">
        <v>11</v>
      </c>
      <c r="L94" s="15">
        <v>12</v>
      </c>
      <c r="M94" s="15">
        <v>13</v>
      </c>
      <c r="N94" s="15">
        <v>14</v>
      </c>
    </row>
    <row r="95" spans="1:14" x14ac:dyDescent="0.25">
      <c r="A95" s="15" t="s">
        <v>37</v>
      </c>
      <c r="B95" s="21" t="s">
        <v>63</v>
      </c>
      <c r="C95" s="14" t="s">
        <v>37</v>
      </c>
      <c r="D95" s="14" t="s">
        <v>37</v>
      </c>
      <c r="E95" s="14" t="s">
        <v>37</v>
      </c>
      <c r="F95" s="14" t="s">
        <v>37</v>
      </c>
      <c r="G95" s="15" t="s">
        <v>37</v>
      </c>
      <c r="H95" s="15" t="s">
        <v>37</v>
      </c>
      <c r="I95" s="15" t="s">
        <v>37</v>
      </c>
      <c r="J95" s="15" t="s">
        <v>37</v>
      </c>
      <c r="K95" s="15" t="s">
        <v>37</v>
      </c>
      <c r="L95" s="15" t="s">
        <v>37</v>
      </c>
      <c r="M95" s="15" t="s">
        <v>37</v>
      </c>
      <c r="N95" s="15" t="s">
        <v>37</v>
      </c>
    </row>
    <row r="96" spans="1:14" ht="43.5" customHeight="1" x14ac:dyDescent="0.25">
      <c r="A96" s="15"/>
      <c r="B96" s="22" t="s">
        <v>64</v>
      </c>
      <c r="C96" s="11"/>
      <c r="D96" s="14"/>
      <c r="E96" s="14"/>
      <c r="F96" s="23"/>
      <c r="G96" s="11"/>
      <c r="H96" s="10">
        <f>389009400-1714087</f>
        <v>387295313</v>
      </c>
      <c r="I96" s="24">
        <f>389009400-1714087</f>
        <v>387295313</v>
      </c>
      <c r="J96" s="25">
        <f>G96+H96</f>
        <v>387295313</v>
      </c>
      <c r="K96" s="15"/>
      <c r="L96" s="25">
        <f>251220900+160000000+54370000</f>
        <v>465590900</v>
      </c>
      <c r="M96" s="25">
        <f>251220900+160000000+54370000</f>
        <v>465590900</v>
      </c>
      <c r="N96" s="25">
        <f>K96+L96</f>
        <v>465590900</v>
      </c>
    </row>
    <row r="97" spans="1:14" x14ac:dyDescent="0.25">
      <c r="A97" s="15"/>
      <c r="B97" s="21" t="s">
        <v>65</v>
      </c>
      <c r="C97" s="14"/>
      <c r="D97" s="14"/>
      <c r="E97" s="14"/>
      <c r="F97" s="14"/>
      <c r="G97" s="7"/>
      <c r="H97" s="7"/>
      <c r="I97" s="15"/>
      <c r="J97" s="25"/>
      <c r="K97" s="15"/>
      <c r="L97" s="15"/>
      <c r="M97" s="15"/>
      <c r="N97" s="25"/>
    </row>
    <row r="98" spans="1:14" ht="42.75" customHeight="1" x14ac:dyDescent="0.25">
      <c r="A98" s="15"/>
      <c r="B98" s="22" t="s">
        <v>66</v>
      </c>
      <c r="C98" s="14"/>
      <c r="D98" s="11"/>
      <c r="E98" s="11"/>
      <c r="F98" s="11"/>
      <c r="G98" s="12"/>
      <c r="H98" s="12">
        <v>12598000</v>
      </c>
      <c r="I98" s="12">
        <v>12598000</v>
      </c>
      <c r="J98" s="25">
        <f>G98+H98</f>
        <v>12598000</v>
      </c>
      <c r="K98" s="15"/>
      <c r="L98" s="25">
        <f>20500000-1500000+45630000</f>
        <v>64630000</v>
      </c>
      <c r="M98" s="25">
        <f>20500000-1500000+45630000</f>
        <v>64630000</v>
      </c>
      <c r="N98" s="25">
        <f>K98+L98</f>
        <v>64630000</v>
      </c>
    </row>
    <row r="99" spans="1:14" x14ac:dyDescent="0.25">
      <c r="A99" s="15"/>
      <c r="B99" s="21" t="s">
        <v>67</v>
      </c>
      <c r="C99" s="14"/>
      <c r="D99" s="14"/>
      <c r="E99" s="14"/>
      <c r="F99" s="14"/>
      <c r="G99" s="7"/>
      <c r="H99" s="7"/>
      <c r="I99" s="15"/>
      <c r="J99" s="25"/>
      <c r="K99" s="15"/>
      <c r="L99" s="15"/>
      <c r="M99" s="15"/>
      <c r="N99" s="25"/>
    </row>
    <row r="100" spans="1:14" ht="45.75" customHeight="1" x14ac:dyDescent="0.25">
      <c r="A100" s="15"/>
      <c r="B100" s="22" t="s">
        <v>68</v>
      </c>
      <c r="C100" s="14"/>
      <c r="D100" s="14"/>
      <c r="E100" s="14"/>
      <c r="F100" s="14"/>
      <c r="G100" s="11"/>
      <c r="H100" s="11">
        <v>1172000</v>
      </c>
      <c r="I100" s="25">
        <v>1172000</v>
      </c>
      <c r="J100" s="25">
        <f>G100+H100</f>
        <v>1172000</v>
      </c>
      <c r="K100" s="15"/>
      <c r="L100" s="25">
        <v>1500000</v>
      </c>
      <c r="M100" s="25">
        <v>1500000</v>
      </c>
      <c r="N100" s="25">
        <f>K100+L100</f>
        <v>1500000</v>
      </c>
    </row>
    <row r="101" spans="1:14" x14ac:dyDescent="0.25">
      <c r="A101" s="15"/>
      <c r="B101" s="21" t="s">
        <v>69</v>
      </c>
      <c r="C101" s="14"/>
      <c r="D101" s="14"/>
      <c r="E101" s="14"/>
      <c r="F101" s="14"/>
      <c r="G101" s="7"/>
      <c r="H101" s="12"/>
      <c r="I101" s="15"/>
      <c r="J101" s="25"/>
      <c r="K101" s="15"/>
      <c r="L101" s="15"/>
      <c r="M101" s="15"/>
      <c r="N101" s="25"/>
    </row>
    <row r="102" spans="1:14" ht="45" customHeight="1" x14ac:dyDescent="0.25">
      <c r="A102" s="15"/>
      <c r="B102" s="22" t="s">
        <v>70</v>
      </c>
      <c r="C102" s="25"/>
      <c r="D102" s="14"/>
      <c r="E102" s="14"/>
      <c r="F102" s="25"/>
      <c r="G102" s="7"/>
      <c r="H102" s="11">
        <v>1714087</v>
      </c>
      <c r="I102" s="25">
        <v>1714087</v>
      </c>
      <c r="J102" s="25">
        <f>G102+H102</f>
        <v>1714087</v>
      </c>
      <c r="K102" s="15"/>
      <c r="L102" s="15"/>
      <c r="M102" s="15"/>
      <c r="N102" s="25"/>
    </row>
    <row r="103" spans="1:14" x14ac:dyDescent="0.25">
      <c r="A103" s="14" t="s">
        <v>37</v>
      </c>
      <c r="B103" s="26" t="s">
        <v>43</v>
      </c>
      <c r="C103" s="25"/>
      <c r="D103" s="25"/>
      <c r="E103" s="25"/>
      <c r="F103" s="25"/>
      <c r="G103" s="25"/>
      <c r="H103" s="25">
        <f t="shared" ref="H103:I103" si="3">SUM(H96:H102)</f>
        <v>402779400</v>
      </c>
      <c r="I103" s="25">
        <f t="shared" si="3"/>
        <v>402779400</v>
      </c>
      <c r="J103" s="25">
        <f>SUM(J96:J102)</f>
        <v>402779400</v>
      </c>
      <c r="K103" s="27" t="s">
        <v>37</v>
      </c>
      <c r="L103" s="25">
        <f>SUM(L95:L102)</f>
        <v>531720900</v>
      </c>
      <c r="M103" s="25">
        <f>SUM(M95:M102)</f>
        <v>531720900</v>
      </c>
      <c r="N103" s="25">
        <f>SUM(N96:N102)</f>
        <v>531720900</v>
      </c>
    </row>
    <row r="104" spans="1:14" x14ac:dyDescent="0.25">
      <c r="J104" s="28"/>
    </row>
    <row r="106" spans="1:14" x14ac:dyDescent="0.25">
      <c r="A106" s="43" t="s">
        <v>71</v>
      </c>
      <c r="B106" s="43"/>
      <c r="C106" s="43"/>
      <c r="D106" s="43"/>
      <c r="E106" s="43"/>
      <c r="F106" s="43"/>
      <c r="G106" s="43"/>
      <c r="H106" s="43"/>
      <c r="I106" s="43"/>
      <c r="J106" s="43"/>
    </row>
    <row r="107" spans="1:14" x14ac:dyDescent="0.25">
      <c r="A107" s="3" t="s">
        <v>24</v>
      </c>
    </row>
    <row r="109" spans="1:14" x14ac:dyDescent="0.25">
      <c r="A109" s="57" t="s">
        <v>72</v>
      </c>
      <c r="B109" s="57" t="s">
        <v>62</v>
      </c>
      <c r="C109" s="57" t="s">
        <v>45</v>
      </c>
      <c r="D109" s="57"/>
      <c r="E109" s="57"/>
      <c r="F109" s="57"/>
      <c r="G109" s="57" t="s">
        <v>46</v>
      </c>
      <c r="H109" s="57"/>
      <c r="I109" s="57"/>
      <c r="J109" s="57"/>
    </row>
    <row r="110" spans="1:14" ht="63" customHeight="1" x14ac:dyDescent="0.25">
      <c r="A110" s="57"/>
      <c r="B110" s="57"/>
      <c r="C110" s="15" t="s">
        <v>30</v>
      </c>
      <c r="D110" s="15" t="s">
        <v>31</v>
      </c>
      <c r="E110" s="15" t="s">
        <v>32</v>
      </c>
      <c r="F110" s="15" t="s">
        <v>33</v>
      </c>
      <c r="G110" s="15" t="s">
        <v>30</v>
      </c>
      <c r="H110" s="15" t="s">
        <v>31</v>
      </c>
      <c r="I110" s="15" t="s">
        <v>32</v>
      </c>
      <c r="J110" s="15" t="s">
        <v>34</v>
      </c>
    </row>
    <row r="111" spans="1:14" x14ac:dyDescent="0.25">
      <c r="A111" s="15">
        <v>1</v>
      </c>
      <c r="B111" s="15">
        <v>2</v>
      </c>
      <c r="C111" s="15">
        <v>3</v>
      </c>
      <c r="D111" s="15">
        <v>4</v>
      </c>
      <c r="E111" s="15">
        <v>5</v>
      </c>
      <c r="F111" s="15">
        <v>6</v>
      </c>
      <c r="G111" s="15">
        <v>7</v>
      </c>
      <c r="H111" s="15">
        <v>8</v>
      </c>
      <c r="I111" s="15">
        <v>9</v>
      </c>
      <c r="J111" s="15">
        <v>10</v>
      </c>
    </row>
    <row r="112" spans="1:14" x14ac:dyDescent="0.25">
      <c r="A112" s="15" t="s">
        <v>37</v>
      </c>
      <c r="B112" s="14" t="s">
        <v>37</v>
      </c>
      <c r="C112" s="14" t="s">
        <v>37</v>
      </c>
      <c r="D112" s="14" t="s">
        <v>37</v>
      </c>
      <c r="E112" s="14" t="s">
        <v>37</v>
      </c>
      <c r="F112" s="14" t="s">
        <v>37</v>
      </c>
      <c r="G112" s="15" t="s">
        <v>37</v>
      </c>
      <c r="H112" s="15" t="s">
        <v>37</v>
      </c>
      <c r="I112" s="15" t="s">
        <v>37</v>
      </c>
      <c r="J112" s="15" t="s">
        <v>37</v>
      </c>
    </row>
    <row r="113" spans="1:13" x14ac:dyDescent="0.25">
      <c r="A113" s="15" t="s">
        <v>37</v>
      </c>
      <c r="B113" s="14" t="s">
        <v>37</v>
      </c>
      <c r="C113" s="14" t="s">
        <v>37</v>
      </c>
      <c r="D113" s="14" t="s">
        <v>37</v>
      </c>
      <c r="E113" s="14" t="s">
        <v>37</v>
      </c>
      <c r="F113" s="14" t="s">
        <v>37</v>
      </c>
      <c r="G113" s="15" t="s">
        <v>37</v>
      </c>
      <c r="H113" s="15" t="s">
        <v>37</v>
      </c>
      <c r="I113" s="15" t="s">
        <v>37</v>
      </c>
      <c r="J113" s="15" t="s">
        <v>37</v>
      </c>
    </row>
    <row r="114" spans="1:13" x14ac:dyDescent="0.25">
      <c r="A114" s="14" t="s">
        <v>37</v>
      </c>
      <c r="B114" s="15" t="s">
        <v>43</v>
      </c>
      <c r="C114" s="14" t="s">
        <v>37</v>
      </c>
      <c r="D114" s="14" t="s">
        <v>37</v>
      </c>
      <c r="E114" s="14" t="s">
        <v>37</v>
      </c>
      <c r="F114" s="14" t="s">
        <v>37</v>
      </c>
      <c r="G114" s="15" t="s">
        <v>37</v>
      </c>
      <c r="H114" s="15" t="s">
        <v>37</v>
      </c>
      <c r="I114" s="15" t="s">
        <v>37</v>
      </c>
      <c r="J114" s="15" t="s">
        <v>37</v>
      </c>
    </row>
    <row r="116" spans="1:13" s="6" customFormat="1" x14ac:dyDescent="0.25">
      <c r="A116" s="47" t="s">
        <v>73</v>
      </c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</row>
    <row r="117" spans="1:13" s="6" customFormat="1" x14ac:dyDescent="0.25">
      <c r="A117" s="47" t="s">
        <v>74</v>
      </c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</row>
    <row r="118" spans="1:13" s="6" customFormat="1" x14ac:dyDescent="0.25">
      <c r="A118" s="13" t="s">
        <v>24</v>
      </c>
    </row>
    <row r="119" spans="1:13" s="6" customFormat="1" x14ac:dyDescent="0.25"/>
    <row r="120" spans="1:13" s="6" customFormat="1" x14ac:dyDescent="0.25">
      <c r="A120" s="51" t="s">
        <v>61</v>
      </c>
      <c r="B120" s="51" t="s">
        <v>75</v>
      </c>
      <c r="C120" s="51" t="s">
        <v>76</v>
      </c>
      <c r="D120" s="51" t="s">
        <v>77</v>
      </c>
      <c r="E120" s="51" t="s">
        <v>27</v>
      </c>
      <c r="F120" s="51"/>
      <c r="G120" s="51"/>
      <c r="H120" s="51" t="s">
        <v>28</v>
      </c>
      <c r="I120" s="51"/>
      <c r="J120" s="51"/>
      <c r="K120" s="51" t="s">
        <v>29</v>
      </c>
      <c r="L120" s="51"/>
      <c r="M120" s="51"/>
    </row>
    <row r="121" spans="1:13" s="6" customFormat="1" ht="30" x14ac:dyDescent="0.25">
      <c r="A121" s="51"/>
      <c r="B121" s="51"/>
      <c r="C121" s="51"/>
      <c r="D121" s="51"/>
      <c r="E121" s="7" t="s">
        <v>30</v>
      </c>
      <c r="F121" s="7" t="s">
        <v>31</v>
      </c>
      <c r="G121" s="7" t="s">
        <v>78</v>
      </c>
      <c r="H121" s="7" t="s">
        <v>30</v>
      </c>
      <c r="I121" s="7" t="s">
        <v>31</v>
      </c>
      <c r="J121" s="7" t="s">
        <v>79</v>
      </c>
      <c r="K121" s="7" t="s">
        <v>30</v>
      </c>
      <c r="L121" s="7" t="s">
        <v>31</v>
      </c>
      <c r="M121" s="7" t="s">
        <v>35</v>
      </c>
    </row>
    <row r="122" spans="1:13" s="6" customFormat="1" x14ac:dyDescent="0.25">
      <c r="A122" s="7">
        <v>1</v>
      </c>
      <c r="B122" s="7">
        <v>2</v>
      </c>
      <c r="C122" s="7">
        <v>3</v>
      </c>
      <c r="D122" s="7">
        <v>4</v>
      </c>
      <c r="E122" s="7">
        <v>5</v>
      </c>
      <c r="F122" s="7">
        <v>6</v>
      </c>
      <c r="G122" s="7">
        <v>7</v>
      </c>
      <c r="H122" s="7">
        <v>8</v>
      </c>
      <c r="I122" s="7">
        <v>9</v>
      </c>
      <c r="J122" s="7">
        <v>10</v>
      </c>
      <c r="K122" s="7">
        <v>11</v>
      </c>
      <c r="L122" s="7">
        <v>12</v>
      </c>
      <c r="M122" s="7">
        <v>13</v>
      </c>
    </row>
    <row r="123" spans="1:13" s="6" customFormat="1" ht="45.75" customHeight="1" x14ac:dyDescent="0.25">
      <c r="A123" s="7"/>
      <c r="B123" s="29" t="s">
        <v>80</v>
      </c>
      <c r="C123" s="16"/>
      <c r="D123" s="7"/>
      <c r="E123" s="11"/>
      <c r="F123" s="11"/>
      <c r="G123" s="11"/>
      <c r="H123" s="11"/>
      <c r="I123" s="11"/>
      <c r="J123" s="11"/>
      <c r="K123" s="11"/>
      <c r="L123" s="11"/>
      <c r="M123" s="11"/>
    </row>
    <row r="124" spans="1:13" s="6" customFormat="1" x14ac:dyDescent="0.25">
      <c r="A124" s="7" t="s">
        <v>37</v>
      </c>
      <c r="B124" s="30" t="s">
        <v>81</v>
      </c>
      <c r="C124" s="16" t="s">
        <v>37</v>
      </c>
      <c r="D124" s="7" t="s">
        <v>37</v>
      </c>
      <c r="E124" s="11"/>
      <c r="F124" s="11" t="s">
        <v>37</v>
      </c>
      <c r="G124" s="11"/>
      <c r="H124" s="11" t="s">
        <v>37</v>
      </c>
      <c r="I124" s="11" t="s">
        <v>37</v>
      </c>
      <c r="J124" s="11" t="s">
        <v>37</v>
      </c>
      <c r="K124" s="11" t="s">
        <v>37</v>
      </c>
      <c r="L124" s="11" t="s">
        <v>37</v>
      </c>
      <c r="M124" s="11" t="s">
        <v>37</v>
      </c>
    </row>
    <row r="125" spans="1:13" ht="77.25" customHeight="1" x14ac:dyDescent="0.25">
      <c r="A125" s="7" t="s">
        <v>37</v>
      </c>
      <c r="B125" s="29" t="s">
        <v>82</v>
      </c>
      <c r="C125" s="16" t="s">
        <v>83</v>
      </c>
      <c r="D125" s="31" t="s">
        <v>84</v>
      </c>
      <c r="E125" s="11"/>
      <c r="F125" s="11" t="s">
        <v>37</v>
      </c>
      <c r="G125" s="11"/>
      <c r="H125" s="11"/>
      <c r="I125" s="24">
        <f>389009400-1714087</f>
        <v>387295313</v>
      </c>
      <c r="J125" s="11">
        <f>H125+I125</f>
        <v>387295313</v>
      </c>
      <c r="K125" s="11" t="s">
        <v>37</v>
      </c>
      <c r="L125" s="11">
        <v>465590900</v>
      </c>
      <c r="M125" s="11">
        <f>SUM(K125:L125)</f>
        <v>465590900</v>
      </c>
    </row>
    <row r="126" spans="1:13" x14ac:dyDescent="0.25">
      <c r="A126" s="7" t="s">
        <v>37</v>
      </c>
      <c r="B126" s="30" t="s">
        <v>85</v>
      </c>
      <c r="C126" s="16" t="s">
        <v>37</v>
      </c>
      <c r="D126" s="7" t="s">
        <v>37</v>
      </c>
      <c r="E126" s="11"/>
      <c r="F126" s="11" t="s">
        <v>37</v>
      </c>
      <c r="G126" s="11"/>
      <c r="H126" s="11" t="s">
        <v>37</v>
      </c>
      <c r="I126" s="11" t="s">
        <v>37</v>
      </c>
      <c r="J126" s="11" t="s">
        <v>37</v>
      </c>
      <c r="K126" s="11" t="s">
        <v>37</v>
      </c>
      <c r="L126" s="11" t="s">
        <v>37</v>
      </c>
      <c r="M126" s="11" t="s">
        <v>37</v>
      </c>
    </row>
    <row r="127" spans="1:13" ht="36" x14ac:dyDescent="0.25">
      <c r="A127" s="7" t="s">
        <v>37</v>
      </c>
      <c r="B127" s="29" t="s">
        <v>86</v>
      </c>
      <c r="C127" s="16" t="s">
        <v>87</v>
      </c>
      <c r="D127" s="31" t="s">
        <v>88</v>
      </c>
      <c r="E127" s="11"/>
      <c r="F127" s="11" t="s">
        <v>37</v>
      </c>
      <c r="G127" s="11"/>
      <c r="H127" s="11"/>
      <c r="I127" s="11">
        <f>277200+95719+277200</f>
        <v>650119</v>
      </c>
      <c r="J127" s="11">
        <f>H127+I127</f>
        <v>650119</v>
      </c>
      <c r="K127" s="11" t="s">
        <v>37</v>
      </c>
      <c r="L127" s="11">
        <v>641933.1</v>
      </c>
      <c r="M127" s="11">
        <f>SUM(K127:L127)</f>
        <v>641933.1</v>
      </c>
    </row>
    <row r="128" spans="1:13" x14ac:dyDescent="0.25">
      <c r="A128" s="7" t="s">
        <v>37</v>
      </c>
      <c r="B128" s="30" t="s">
        <v>89</v>
      </c>
      <c r="C128" s="16" t="s">
        <v>37</v>
      </c>
      <c r="D128" s="7" t="s">
        <v>37</v>
      </c>
      <c r="E128" s="11"/>
      <c r="F128" s="11" t="s">
        <v>37</v>
      </c>
      <c r="G128" s="11"/>
      <c r="H128" s="11" t="s">
        <v>37</v>
      </c>
      <c r="I128" s="11" t="s">
        <v>37</v>
      </c>
      <c r="J128" s="11" t="s">
        <v>37</v>
      </c>
      <c r="K128" s="11" t="s">
        <v>37</v>
      </c>
      <c r="L128" s="11" t="s">
        <v>37</v>
      </c>
      <c r="M128" s="11" t="s">
        <v>37</v>
      </c>
    </row>
    <row r="129" spans="1:13" ht="25.5" x14ac:dyDescent="0.25">
      <c r="A129" s="7" t="s">
        <v>37</v>
      </c>
      <c r="B129" s="29" t="s">
        <v>90</v>
      </c>
      <c r="C129" s="16" t="s">
        <v>83</v>
      </c>
      <c r="D129" s="16" t="s">
        <v>91</v>
      </c>
      <c r="E129" s="11"/>
      <c r="F129" s="11" t="s">
        <v>37</v>
      </c>
      <c r="G129" s="11"/>
      <c r="H129" s="11"/>
      <c r="I129" s="11">
        <f>I125/I127</f>
        <v>595.72987868374867</v>
      </c>
      <c r="J129" s="11">
        <f>J125/J127</f>
        <v>595.72987868374867</v>
      </c>
      <c r="K129" s="11" t="s">
        <v>37</v>
      </c>
      <c r="L129" s="11">
        <f>L125/L127</f>
        <v>725.295050216292</v>
      </c>
      <c r="M129" s="11">
        <f>SUM(K129:L129)</f>
        <v>725.295050216292</v>
      </c>
    </row>
    <row r="130" spans="1:13" x14ac:dyDescent="0.25">
      <c r="A130" s="7" t="s">
        <v>37</v>
      </c>
      <c r="B130" s="30" t="s">
        <v>92</v>
      </c>
      <c r="C130" s="16" t="s">
        <v>37</v>
      </c>
      <c r="D130" s="7" t="s">
        <v>37</v>
      </c>
      <c r="E130" s="11"/>
      <c r="F130" s="11" t="s">
        <v>37</v>
      </c>
      <c r="G130" s="11"/>
      <c r="H130" s="11" t="s">
        <v>37</v>
      </c>
      <c r="I130" s="11" t="s">
        <v>37</v>
      </c>
      <c r="J130" s="11" t="s">
        <v>37</v>
      </c>
      <c r="K130" s="11" t="s">
        <v>37</v>
      </c>
      <c r="L130" s="11" t="s">
        <v>37</v>
      </c>
      <c r="M130" s="11" t="s">
        <v>37</v>
      </c>
    </row>
    <row r="131" spans="1:13" ht="51" x14ac:dyDescent="0.25">
      <c r="A131" s="7" t="s">
        <v>37</v>
      </c>
      <c r="B131" s="29" t="s">
        <v>93</v>
      </c>
      <c r="C131" s="16" t="s">
        <v>94</v>
      </c>
      <c r="D131" s="16" t="s">
        <v>91</v>
      </c>
      <c r="E131" s="32"/>
      <c r="F131" s="32" t="s">
        <v>37</v>
      </c>
      <c r="G131" s="32"/>
      <c r="H131" s="32"/>
      <c r="I131" s="32">
        <v>100</v>
      </c>
      <c r="J131" s="32">
        <v>100</v>
      </c>
      <c r="K131" s="11" t="s">
        <v>37</v>
      </c>
      <c r="L131" s="32">
        <v>100</v>
      </c>
      <c r="M131" s="32">
        <v>100</v>
      </c>
    </row>
    <row r="132" spans="1:13" ht="45.75" customHeight="1" x14ac:dyDescent="0.25">
      <c r="A132" s="7"/>
      <c r="B132" s="29" t="s">
        <v>95</v>
      </c>
      <c r="C132" s="7"/>
      <c r="D132" s="7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1:13" s="6" customFormat="1" x14ac:dyDescent="0.25">
      <c r="A133" s="7" t="s">
        <v>37</v>
      </c>
      <c r="B133" s="30" t="s">
        <v>81</v>
      </c>
      <c r="C133" s="7" t="s">
        <v>37</v>
      </c>
      <c r="D133" s="7" t="s">
        <v>37</v>
      </c>
      <c r="E133" s="11" t="s">
        <v>37</v>
      </c>
      <c r="F133" s="11" t="s">
        <v>37</v>
      </c>
      <c r="G133" s="11" t="s">
        <v>37</v>
      </c>
      <c r="H133" s="11" t="s">
        <v>37</v>
      </c>
      <c r="I133" s="11" t="s">
        <v>37</v>
      </c>
      <c r="J133" s="11" t="s">
        <v>37</v>
      </c>
      <c r="K133" s="11" t="s">
        <v>37</v>
      </c>
      <c r="L133" s="11" t="s">
        <v>37</v>
      </c>
      <c r="M133" s="11" t="s">
        <v>37</v>
      </c>
    </row>
    <row r="134" spans="1:13" ht="77.25" customHeight="1" x14ac:dyDescent="0.25">
      <c r="A134" s="7" t="s">
        <v>37</v>
      </c>
      <c r="B134" s="29" t="s">
        <v>96</v>
      </c>
      <c r="C134" s="16" t="s">
        <v>83</v>
      </c>
      <c r="D134" s="31" t="s">
        <v>84</v>
      </c>
      <c r="E134" s="11" t="s">
        <v>37</v>
      </c>
      <c r="F134" s="11"/>
      <c r="G134" s="11"/>
      <c r="H134" s="11" t="s">
        <v>37</v>
      </c>
      <c r="I134" s="11">
        <v>12598000</v>
      </c>
      <c r="J134" s="11">
        <v>12598000</v>
      </c>
      <c r="K134" s="11" t="s">
        <v>37</v>
      </c>
      <c r="L134" s="11">
        <v>64630000</v>
      </c>
      <c r="M134" s="11">
        <v>64630000</v>
      </c>
    </row>
    <row r="135" spans="1:13" x14ac:dyDescent="0.25">
      <c r="A135" s="7" t="s">
        <v>37</v>
      </c>
      <c r="B135" s="30" t="s">
        <v>85</v>
      </c>
      <c r="C135" s="7" t="s">
        <v>37</v>
      </c>
      <c r="D135" s="7" t="s">
        <v>37</v>
      </c>
      <c r="E135" s="11" t="s">
        <v>37</v>
      </c>
      <c r="F135" s="11"/>
      <c r="G135" s="11"/>
      <c r="H135" s="11" t="s">
        <v>37</v>
      </c>
      <c r="I135" s="11" t="s">
        <v>37</v>
      </c>
      <c r="J135" s="11" t="s">
        <v>37</v>
      </c>
      <c r="K135" s="11" t="s">
        <v>37</v>
      </c>
      <c r="L135" s="11" t="s">
        <v>37</v>
      </c>
      <c r="M135" s="11" t="s">
        <v>37</v>
      </c>
    </row>
    <row r="136" spans="1:13" ht="36" x14ac:dyDescent="0.25">
      <c r="A136" s="7" t="s">
        <v>37</v>
      </c>
      <c r="B136" s="29" t="s">
        <v>86</v>
      </c>
      <c r="C136" s="16" t="s">
        <v>87</v>
      </c>
      <c r="D136" s="31" t="s">
        <v>88</v>
      </c>
      <c r="E136" s="11" t="s">
        <v>37</v>
      </c>
      <c r="F136" s="11"/>
      <c r="G136" s="11"/>
      <c r="H136" s="11" t="s">
        <v>37</v>
      </c>
      <c r="I136" s="11">
        <v>7027</v>
      </c>
      <c r="J136" s="11">
        <v>7027</v>
      </c>
      <c r="K136" s="11" t="s">
        <v>37</v>
      </c>
      <c r="L136" s="11">
        <v>30164</v>
      </c>
      <c r="M136" s="11">
        <f>SUM(K136:L136)</f>
        <v>30164</v>
      </c>
    </row>
    <row r="137" spans="1:13" x14ac:dyDescent="0.25">
      <c r="A137" s="7" t="s">
        <v>37</v>
      </c>
      <c r="B137" s="30" t="s">
        <v>89</v>
      </c>
      <c r="C137" s="16" t="s">
        <v>37</v>
      </c>
      <c r="D137" s="7" t="s">
        <v>37</v>
      </c>
      <c r="E137" s="11" t="s">
        <v>37</v>
      </c>
      <c r="F137" s="11"/>
      <c r="G137" s="11"/>
      <c r="H137" s="11" t="s">
        <v>37</v>
      </c>
      <c r="I137" s="11" t="s">
        <v>37</v>
      </c>
      <c r="J137" s="11" t="s">
        <v>37</v>
      </c>
      <c r="K137" s="11" t="s">
        <v>37</v>
      </c>
      <c r="L137" s="11" t="s">
        <v>37</v>
      </c>
      <c r="M137" s="11" t="s">
        <v>37</v>
      </c>
    </row>
    <row r="138" spans="1:13" ht="25.5" x14ac:dyDescent="0.25">
      <c r="A138" s="7" t="s">
        <v>37</v>
      </c>
      <c r="B138" s="29" t="s">
        <v>97</v>
      </c>
      <c r="C138" s="16" t="s">
        <v>83</v>
      </c>
      <c r="D138" s="16" t="s">
        <v>91</v>
      </c>
      <c r="E138" s="11" t="s">
        <v>37</v>
      </c>
      <c r="F138" s="11"/>
      <c r="G138" s="11"/>
      <c r="H138" s="11" t="s">
        <v>37</v>
      </c>
      <c r="I138" s="11">
        <f>I134/I136</f>
        <v>1792.7992030738581</v>
      </c>
      <c r="J138" s="11">
        <f>J134/J136</f>
        <v>1792.7992030738581</v>
      </c>
      <c r="K138" s="11" t="s">
        <v>37</v>
      </c>
      <c r="L138" s="11">
        <f>L134/L136</f>
        <v>2142.6203421296909</v>
      </c>
      <c r="M138" s="11">
        <f>SUM(K138:L138)</f>
        <v>2142.6203421296909</v>
      </c>
    </row>
    <row r="139" spans="1:13" x14ac:dyDescent="0.25">
      <c r="A139" s="7" t="s">
        <v>37</v>
      </c>
      <c r="B139" s="30" t="s">
        <v>92</v>
      </c>
      <c r="C139" s="7" t="s">
        <v>37</v>
      </c>
      <c r="D139" s="7" t="s">
        <v>37</v>
      </c>
      <c r="E139" s="11" t="s">
        <v>37</v>
      </c>
      <c r="F139" s="11"/>
      <c r="G139" s="11"/>
      <c r="H139" s="11" t="s">
        <v>37</v>
      </c>
      <c r="I139" s="11" t="s">
        <v>37</v>
      </c>
      <c r="J139" s="11" t="s">
        <v>37</v>
      </c>
      <c r="K139" s="11" t="s">
        <v>37</v>
      </c>
      <c r="L139" s="11" t="s">
        <v>37</v>
      </c>
      <c r="M139" s="11" t="s">
        <v>37</v>
      </c>
    </row>
    <row r="140" spans="1:13" ht="51" x14ac:dyDescent="0.25">
      <c r="A140" s="7" t="s">
        <v>37</v>
      </c>
      <c r="B140" s="29" t="s">
        <v>98</v>
      </c>
      <c r="C140" s="7" t="s">
        <v>94</v>
      </c>
      <c r="D140" s="16" t="s">
        <v>91</v>
      </c>
      <c r="E140" s="11"/>
      <c r="F140" s="11"/>
      <c r="G140" s="11"/>
      <c r="H140" s="11"/>
      <c r="I140" s="32">
        <v>100</v>
      </c>
      <c r="J140" s="32">
        <v>100</v>
      </c>
      <c r="K140" s="11" t="s">
        <v>37</v>
      </c>
      <c r="L140" s="32">
        <v>100</v>
      </c>
      <c r="M140" s="32">
        <v>100</v>
      </c>
    </row>
    <row r="141" spans="1:13" ht="45.75" customHeight="1" x14ac:dyDescent="0.25">
      <c r="A141" s="7"/>
      <c r="B141" s="29" t="s">
        <v>99</v>
      </c>
      <c r="C141" s="7"/>
      <c r="D141" s="7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x14ac:dyDescent="0.25">
      <c r="A142" s="7" t="s">
        <v>37</v>
      </c>
      <c r="B142" s="30" t="s">
        <v>81</v>
      </c>
      <c r="C142" s="7" t="s">
        <v>37</v>
      </c>
      <c r="D142" s="7" t="s">
        <v>37</v>
      </c>
      <c r="E142" s="11" t="s">
        <v>37</v>
      </c>
      <c r="F142" s="11" t="s">
        <v>37</v>
      </c>
      <c r="G142" s="11" t="s">
        <v>37</v>
      </c>
      <c r="H142" s="11" t="s">
        <v>37</v>
      </c>
      <c r="I142" s="11" t="s">
        <v>37</v>
      </c>
      <c r="J142" s="11" t="s">
        <v>37</v>
      </c>
      <c r="K142" s="11" t="s">
        <v>37</v>
      </c>
      <c r="L142" s="11" t="s">
        <v>37</v>
      </c>
      <c r="M142" s="11" t="s">
        <v>37</v>
      </c>
    </row>
    <row r="143" spans="1:13" ht="77.25" customHeight="1" x14ac:dyDescent="0.25">
      <c r="A143" s="7" t="s">
        <v>37</v>
      </c>
      <c r="B143" s="29" t="s">
        <v>100</v>
      </c>
      <c r="C143" s="16" t="s">
        <v>83</v>
      </c>
      <c r="D143" s="31" t="s">
        <v>84</v>
      </c>
      <c r="E143" s="11"/>
      <c r="F143" s="11"/>
      <c r="G143" s="11"/>
      <c r="H143" s="11" t="s">
        <v>37</v>
      </c>
      <c r="I143" s="11">
        <v>1172000</v>
      </c>
      <c r="J143" s="11">
        <v>1172000</v>
      </c>
      <c r="K143" s="11" t="s">
        <v>37</v>
      </c>
      <c r="L143" s="11">
        <v>1500000</v>
      </c>
      <c r="M143" s="11">
        <v>1500000</v>
      </c>
    </row>
    <row r="144" spans="1:13" x14ac:dyDescent="0.25">
      <c r="A144" s="7" t="s">
        <v>37</v>
      </c>
      <c r="B144" s="30" t="s">
        <v>85</v>
      </c>
      <c r="C144" s="7" t="s">
        <v>37</v>
      </c>
      <c r="D144" s="7" t="s">
        <v>37</v>
      </c>
      <c r="E144" s="11"/>
      <c r="F144" s="11"/>
      <c r="G144" s="11"/>
      <c r="H144" s="11" t="s">
        <v>37</v>
      </c>
      <c r="I144" s="11" t="s">
        <v>37</v>
      </c>
      <c r="J144" s="11" t="s">
        <v>37</v>
      </c>
      <c r="K144" s="11" t="s">
        <v>37</v>
      </c>
      <c r="L144" s="11" t="s">
        <v>37</v>
      </c>
      <c r="M144" s="11" t="s">
        <v>37</v>
      </c>
    </row>
    <row r="145" spans="1:13" ht="36" x14ac:dyDescent="0.25">
      <c r="A145" s="7" t="s">
        <v>37</v>
      </c>
      <c r="B145" s="29" t="s">
        <v>101</v>
      </c>
      <c r="C145" s="7" t="s">
        <v>102</v>
      </c>
      <c r="D145" s="31" t="s">
        <v>88</v>
      </c>
      <c r="E145" s="32"/>
      <c r="F145" s="32"/>
      <c r="G145" s="32"/>
      <c r="H145" s="11" t="s">
        <v>37</v>
      </c>
      <c r="I145" s="32">
        <v>3</v>
      </c>
      <c r="J145" s="32">
        <v>3</v>
      </c>
      <c r="K145" s="11" t="s">
        <v>37</v>
      </c>
      <c r="L145" s="32">
        <v>3</v>
      </c>
      <c r="M145" s="32">
        <v>3</v>
      </c>
    </row>
    <row r="146" spans="1:13" x14ac:dyDescent="0.25">
      <c r="A146" s="7" t="s">
        <v>37</v>
      </c>
      <c r="B146" s="30" t="s">
        <v>89</v>
      </c>
      <c r="C146" s="7" t="s">
        <v>37</v>
      </c>
      <c r="D146" s="7" t="s">
        <v>37</v>
      </c>
      <c r="E146" s="11"/>
      <c r="F146" s="11"/>
      <c r="G146" s="11"/>
      <c r="H146" s="11" t="s">
        <v>37</v>
      </c>
      <c r="I146" s="11" t="s">
        <v>37</v>
      </c>
      <c r="J146" s="11" t="s">
        <v>37</v>
      </c>
      <c r="K146" s="11" t="s">
        <v>37</v>
      </c>
      <c r="L146" s="11" t="s">
        <v>37</v>
      </c>
      <c r="M146" s="11" t="s">
        <v>37</v>
      </c>
    </row>
    <row r="147" spans="1:13" ht="25.5" x14ac:dyDescent="0.25">
      <c r="A147" s="7" t="s">
        <v>37</v>
      </c>
      <c r="B147" s="29" t="s">
        <v>103</v>
      </c>
      <c r="C147" s="16" t="s">
        <v>83</v>
      </c>
      <c r="D147" s="16" t="s">
        <v>91</v>
      </c>
      <c r="E147" s="11"/>
      <c r="F147" s="11"/>
      <c r="G147" s="11"/>
      <c r="H147" s="11" t="s">
        <v>37</v>
      </c>
      <c r="I147" s="11">
        <f>I143/I145</f>
        <v>390666.66666666669</v>
      </c>
      <c r="J147" s="11">
        <f>J143/J145</f>
        <v>390666.66666666669</v>
      </c>
      <c r="K147" s="11" t="s">
        <v>37</v>
      </c>
      <c r="L147" s="11">
        <f>L143/L145</f>
        <v>500000</v>
      </c>
      <c r="M147" s="11">
        <f>M143/M145</f>
        <v>500000</v>
      </c>
    </row>
    <row r="148" spans="1:13" x14ac:dyDescent="0.25">
      <c r="A148" s="7" t="s">
        <v>37</v>
      </c>
      <c r="B148" s="30" t="s">
        <v>92</v>
      </c>
      <c r="C148" s="7" t="s">
        <v>37</v>
      </c>
      <c r="D148" s="7" t="s">
        <v>37</v>
      </c>
      <c r="E148" s="11"/>
      <c r="F148" s="11"/>
      <c r="G148" s="11"/>
      <c r="H148" s="11" t="s">
        <v>37</v>
      </c>
      <c r="I148" s="11" t="s">
        <v>37</v>
      </c>
      <c r="J148" s="11" t="s">
        <v>37</v>
      </c>
      <c r="K148" s="11" t="s">
        <v>37</v>
      </c>
      <c r="L148" s="11" t="s">
        <v>37</v>
      </c>
      <c r="M148" s="11" t="s">
        <v>37</v>
      </c>
    </row>
    <row r="149" spans="1:13" ht="33" customHeight="1" x14ac:dyDescent="0.25">
      <c r="A149" s="7" t="s">
        <v>37</v>
      </c>
      <c r="B149" s="29" t="s">
        <v>104</v>
      </c>
      <c r="C149" s="7" t="s">
        <v>94</v>
      </c>
      <c r="D149" s="16" t="s">
        <v>91</v>
      </c>
      <c r="E149" s="32"/>
      <c r="F149" s="32"/>
      <c r="G149" s="32"/>
      <c r="H149" s="11"/>
      <c r="I149" s="32">
        <v>100</v>
      </c>
      <c r="J149" s="32">
        <v>100</v>
      </c>
      <c r="K149" s="11" t="s">
        <v>37</v>
      </c>
      <c r="L149" s="32">
        <v>100</v>
      </c>
      <c r="M149" s="32">
        <v>100</v>
      </c>
    </row>
    <row r="150" spans="1:13" ht="45.75" customHeight="1" x14ac:dyDescent="0.25">
      <c r="A150" s="7"/>
      <c r="B150" s="29" t="s">
        <v>105</v>
      </c>
      <c r="C150" s="7"/>
      <c r="D150" s="7"/>
      <c r="E150" s="11"/>
      <c r="F150" s="11"/>
      <c r="G150" s="11"/>
      <c r="H150" s="11"/>
      <c r="I150" s="11"/>
      <c r="J150" s="11"/>
      <c r="K150" s="11"/>
      <c r="L150" s="11"/>
      <c r="M150" s="11"/>
    </row>
    <row r="151" spans="1:13" x14ac:dyDescent="0.25">
      <c r="A151" s="7" t="s">
        <v>37</v>
      </c>
      <c r="B151" s="30" t="s">
        <v>81</v>
      </c>
      <c r="C151" s="7" t="s">
        <v>37</v>
      </c>
      <c r="D151" s="7" t="s">
        <v>37</v>
      </c>
      <c r="E151" s="11" t="s">
        <v>37</v>
      </c>
      <c r="F151" s="11" t="s">
        <v>37</v>
      </c>
      <c r="G151" s="11" t="s">
        <v>37</v>
      </c>
      <c r="H151" s="11" t="s">
        <v>37</v>
      </c>
      <c r="I151" s="11" t="s">
        <v>37</v>
      </c>
      <c r="J151" s="11" t="s">
        <v>37</v>
      </c>
      <c r="K151" s="11" t="s">
        <v>37</v>
      </c>
      <c r="L151" s="11" t="s">
        <v>37</v>
      </c>
      <c r="M151" s="11" t="s">
        <v>37</v>
      </c>
    </row>
    <row r="152" spans="1:13" ht="77.25" customHeight="1" x14ac:dyDescent="0.25">
      <c r="A152" s="7" t="s">
        <v>37</v>
      </c>
      <c r="B152" s="29" t="s">
        <v>106</v>
      </c>
      <c r="C152" s="16" t="s">
        <v>83</v>
      </c>
      <c r="D152" s="31" t="s">
        <v>84</v>
      </c>
      <c r="E152" s="11"/>
      <c r="F152" s="11"/>
      <c r="G152" s="11"/>
      <c r="H152" s="11" t="s">
        <v>37</v>
      </c>
      <c r="I152" s="11">
        <v>1714086</v>
      </c>
      <c r="J152" s="11">
        <v>1714086</v>
      </c>
      <c r="K152" s="11" t="s">
        <v>37</v>
      </c>
      <c r="L152" s="11" t="s">
        <v>37</v>
      </c>
      <c r="M152" s="11" t="s">
        <v>37</v>
      </c>
    </row>
    <row r="153" spans="1:13" x14ac:dyDescent="0.25">
      <c r="A153" s="7" t="s">
        <v>37</v>
      </c>
      <c r="B153" s="30" t="s">
        <v>85</v>
      </c>
      <c r="C153" s="7" t="s">
        <v>37</v>
      </c>
      <c r="D153" s="7" t="s">
        <v>37</v>
      </c>
      <c r="E153" s="11" t="s">
        <v>37</v>
      </c>
      <c r="F153" s="11" t="s">
        <v>37</v>
      </c>
      <c r="G153" s="11" t="s">
        <v>37</v>
      </c>
      <c r="H153" s="11" t="s">
        <v>37</v>
      </c>
      <c r="I153" s="11" t="s">
        <v>37</v>
      </c>
      <c r="J153" s="11" t="s">
        <v>37</v>
      </c>
      <c r="K153" s="11" t="s">
        <v>37</v>
      </c>
      <c r="L153" s="11" t="s">
        <v>37</v>
      </c>
      <c r="M153" s="11" t="s">
        <v>37</v>
      </c>
    </row>
    <row r="154" spans="1:13" ht="36" x14ac:dyDescent="0.25">
      <c r="A154" s="7" t="s">
        <v>37</v>
      </c>
      <c r="B154" s="29" t="s">
        <v>107</v>
      </c>
      <c r="C154" s="16" t="s">
        <v>102</v>
      </c>
      <c r="D154" s="31" t="s">
        <v>88</v>
      </c>
      <c r="E154" s="11" t="s">
        <v>37</v>
      </c>
      <c r="F154" s="11" t="s">
        <v>37</v>
      </c>
      <c r="G154" s="11" t="s">
        <v>37</v>
      </c>
      <c r="H154" s="11" t="s">
        <v>37</v>
      </c>
      <c r="I154" s="32">
        <v>57</v>
      </c>
      <c r="J154" s="32">
        <v>57</v>
      </c>
      <c r="K154" s="11" t="s">
        <v>37</v>
      </c>
      <c r="L154" s="11" t="s">
        <v>37</v>
      </c>
      <c r="M154" s="11" t="s">
        <v>37</v>
      </c>
    </row>
    <row r="155" spans="1:13" x14ac:dyDescent="0.25">
      <c r="A155" s="7" t="s">
        <v>37</v>
      </c>
      <c r="B155" s="30" t="s">
        <v>89</v>
      </c>
      <c r="C155" s="16" t="s">
        <v>37</v>
      </c>
      <c r="D155" s="7" t="s">
        <v>37</v>
      </c>
      <c r="E155" s="11" t="s">
        <v>37</v>
      </c>
      <c r="F155" s="11" t="s">
        <v>37</v>
      </c>
      <c r="G155" s="11" t="s">
        <v>37</v>
      </c>
      <c r="H155" s="11" t="s">
        <v>37</v>
      </c>
      <c r="I155" s="11" t="s">
        <v>37</v>
      </c>
      <c r="J155" s="11" t="s">
        <v>37</v>
      </c>
      <c r="K155" s="11" t="s">
        <v>37</v>
      </c>
      <c r="L155" s="11" t="s">
        <v>37</v>
      </c>
      <c r="M155" s="11" t="s">
        <v>37</v>
      </c>
    </row>
    <row r="156" spans="1:13" ht="38.25" x14ac:dyDescent="0.25">
      <c r="A156" s="7" t="s">
        <v>37</v>
      </c>
      <c r="B156" s="29" t="s">
        <v>108</v>
      </c>
      <c r="C156" s="16" t="s">
        <v>83</v>
      </c>
      <c r="D156" s="16" t="s">
        <v>91</v>
      </c>
      <c r="E156" s="11" t="s">
        <v>37</v>
      </c>
      <c r="F156" s="11" t="s">
        <v>37</v>
      </c>
      <c r="G156" s="11" t="s">
        <v>37</v>
      </c>
      <c r="H156" s="11" t="s">
        <v>37</v>
      </c>
      <c r="I156" s="11">
        <f>I152/I154</f>
        <v>30071.684210526317</v>
      </c>
      <c r="J156" s="11">
        <f>J152/J154</f>
        <v>30071.684210526317</v>
      </c>
      <c r="K156" s="11" t="s">
        <v>37</v>
      </c>
      <c r="L156" s="11" t="s">
        <v>37</v>
      </c>
      <c r="M156" s="11" t="s">
        <v>37</v>
      </c>
    </row>
    <row r="157" spans="1:13" x14ac:dyDescent="0.25">
      <c r="A157" s="7" t="s">
        <v>37</v>
      </c>
      <c r="B157" s="30" t="s">
        <v>92</v>
      </c>
      <c r="C157" s="16" t="s">
        <v>37</v>
      </c>
      <c r="D157" s="7" t="s">
        <v>37</v>
      </c>
      <c r="E157" s="11" t="s">
        <v>37</v>
      </c>
      <c r="F157" s="11" t="s">
        <v>37</v>
      </c>
      <c r="G157" s="11" t="s">
        <v>37</v>
      </c>
      <c r="H157" s="11" t="s">
        <v>37</v>
      </c>
      <c r="I157" s="11" t="s">
        <v>37</v>
      </c>
      <c r="J157" s="11" t="s">
        <v>37</v>
      </c>
      <c r="K157" s="11" t="s">
        <v>37</v>
      </c>
      <c r="L157" s="11" t="s">
        <v>37</v>
      </c>
      <c r="M157" s="11" t="s">
        <v>37</v>
      </c>
    </row>
    <row r="158" spans="1:13" ht="30" customHeight="1" x14ac:dyDescent="0.25">
      <c r="A158" s="7" t="s">
        <v>37</v>
      </c>
      <c r="B158" s="29" t="s">
        <v>109</v>
      </c>
      <c r="C158" s="16" t="s">
        <v>94</v>
      </c>
      <c r="D158" s="16" t="s">
        <v>91</v>
      </c>
      <c r="E158" s="32"/>
      <c r="F158" s="32" t="s">
        <v>37</v>
      </c>
      <c r="G158" s="32" t="s">
        <v>37</v>
      </c>
      <c r="H158" s="32"/>
      <c r="I158" s="32">
        <v>100</v>
      </c>
      <c r="J158" s="32">
        <v>100</v>
      </c>
      <c r="K158" s="11" t="s">
        <v>37</v>
      </c>
      <c r="L158" s="11" t="s">
        <v>37</v>
      </c>
      <c r="M158" s="11" t="s">
        <v>37</v>
      </c>
    </row>
    <row r="159" spans="1:13" s="6" customFormat="1" x14ac:dyDescent="0.25">
      <c r="A159" s="20"/>
      <c r="B159" s="33"/>
      <c r="C159" s="20"/>
      <c r="D159" s="34"/>
      <c r="E159" s="20"/>
      <c r="F159" s="20"/>
      <c r="G159" s="20"/>
      <c r="H159" s="20"/>
      <c r="I159" s="20"/>
      <c r="J159" s="20"/>
      <c r="K159" s="20"/>
      <c r="L159" s="20"/>
      <c r="M159" s="20"/>
    </row>
    <row r="161" spans="1:11" s="6" customFormat="1" x14ac:dyDescent="0.25">
      <c r="A161" s="50" t="s">
        <v>110</v>
      </c>
      <c r="B161" s="50"/>
      <c r="C161" s="50"/>
      <c r="D161" s="50"/>
      <c r="E161" s="50"/>
      <c r="F161" s="50"/>
      <c r="G161" s="50"/>
      <c r="H161" s="50"/>
      <c r="I161" s="50"/>
      <c r="J161" s="50"/>
    </row>
    <row r="162" spans="1:11" s="6" customFormat="1" x14ac:dyDescent="0.25">
      <c r="A162" s="13" t="s">
        <v>24</v>
      </c>
    </row>
    <row r="163" spans="1:11" s="6" customFormat="1" x14ac:dyDescent="0.25"/>
    <row r="164" spans="1:11" s="6" customFormat="1" x14ac:dyDescent="0.25">
      <c r="A164" s="51" t="s">
        <v>61</v>
      </c>
      <c r="B164" s="51" t="s">
        <v>75</v>
      </c>
      <c r="C164" s="51" t="s">
        <v>76</v>
      </c>
      <c r="D164" s="51" t="s">
        <v>77</v>
      </c>
      <c r="E164" s="51" t="s">
        <v>45</v>
      </c>
      <c r="F164" s="51"/>
      <c r="G164" s="51"/>
      <c r="H164" s="51" t="s">
        <v>46</v>
      </c>
      <c r="I164" s="51"/>
      <c r="J164" s="51"/>
    </row>
    <row r="165" spans="1:11" s="6" customFormat="1" ht="41.25" customHeight="1" x14ac:dyDescent="0.25">
      <c r="A165" s="51"/>
      <c r="B165" s="51"/>
      <c r="C165" s="51"/>
      <c r="D165" s="51"/>
      <c r="E165" s="7" t="s">
        <v>30</v>
      </c>
      <c r="F165" s="7" t="s">
        <v>31</v>
      </c>
      <c r="G165" s="7" t="s">
        <v>78</v>
      </c>
      <c r="H165" s="7" t="s">
        <v>30</v>
      </c>
      <c r="I165" s="7" t="s">
        <v>31</v>
      </c>
      <c r="J165" s="7" t="s">
        <v>79</v>
      </c>
    </row>
    <row r="166" spans="1:11" s="6" customFormat="1" x14ac:dyDescent="0.25">
      <c r="A166" s="7">
        <v>1</v>
      </c>
      <c r="B166" s="7">
        <v>2</v>
      </c>
      <c r="C166" s="7">
        <v>3</v>
      </c>
      <c r="D166" s="7">
        <v>4</v>
      </c>
      <c r="E166" s="7">
        <v>5</v>
      </c>
      <c r="F166" s="7">
        <v>6</v>
      </c>
      <c r="G166" s="7">
        <v>7</v>
      </c>
      <c r="H166" s="7">
        <v>8</v>
      </c>
      <c r="I166" s="7">
        <v>9</v>
      </c>
      <c r="J166" s="7">
        <v>10</v>
      </c>
    </row>
    <row r="167" spans="1:11" s="6" customFormat="1" x14ac:dyDescent="0.25">
      <c r="A167" s="9" t="s">
        <v>37</v>
      </c>
      <c r="B167" s="9" t="s">
        <v>81</v>
      </c>
      <c r="C167" s="9" t="s">
        <v>37</v>
      </c>
      <c r="D167" s="9" t="s">
        <v>37</v>
      </c>
      <c r="E167" s="9" t="s">
        <v>37</v>
      </c>
      <c r="F167" s="9" t="s">
        <v>37</v>
      </c>
      <c r="G167" s="9" t="s">
        <v>37</v>
      </c>
      <c r="H167" s="9" t="s">
        <v>37</v>
      </c>
      <c r="I167" s="9" t="s">
        <v>37</v>
      </c>
      <c r="J167" s="9" t="s">
        <v>37</v>
      </c>
    </row>
    <row r="168" spans="1:11" s="6" customFormat="1" x14ac:dyDescent="0.25">
      <c r="A168" s="9" t="s">
        <v>37</v>
      </c>
      <c r="B168" s="9" t="s">
        <v>37</v>
      </c>
      <c r="C168" s="9" t="s">
        <v>37</v>
      </c>
      <c r="D168" s="9" t="s">
        <v>37</v>
      </c>
      <c r="E168" s="9" t="s">
        <v>37</v>
      </c>
      <c r="F168" s="9" t="s">
        <v>37</v>
      </c>
      <c r="G168" s="9" t="s">
        <v>37</v>
      </c>
      <c r="H168" s="9" t="s">
        <v>37</v>
      </c>
      <c r="I168" s="9" t="s">
        <v>37</v>
      </c>
      <c r="J168" s="9" t="s">
        <v>37</v>
      </c>
    </row>
    <row r="169" spans="1:11" s="6" customFormat="1" x14ac:dyDescent="0.25">
      <c r="A169" s="9" t="s">
        <v>37</v>
      </c>
      <c r="B169" s="9" t="s">
        <v>85</v>
      </c>
      <c r="C169" s="9" t="s">
        <v>37</v>
      </c>
      <c r="D169" s="9" t="s">
        <v>37</v>
      </c>
      <c r="E169" s="9" t="s">
        <v>37</v>
      </c>
      <c r="F169" s="9" t="s">
        <v>37</v>
      </c>
      <c r="G169" s="9" t="s">
        <v>37</v>
      </c>
      <c r="H169" s="9" t="s">
        <v>37</v>
      </c>
      <c r="I169" s="9" t="s">
        <v>37</v>
      </c>
      <c r="J169" s="9" t="s">
        <v>37</v>
      </c>
    </row>
    <row r="170" spans="1:11" s="6" customFormat="1" x14ac:dyDescent="0.25">
      <c r="A170" s="9" t="s">
        <v>37</v>
      </c>
      <c r="B170" s="9" t="s">
        <v>37</v>
      </c>
      <c r="C170" s="9" t="s">
        <v>37</v>
      </c>
      <c r="D170" s="9" t="s">
        <v>37</v>
      </c>
      <c r="E170" s="9" t="s">
        <v>37</v>
      </c>
      <c r="F170" s="9" t="s">
        <v>37</v>
      </c>
      <c r="G170" s="9" t="s">
        <v>37</v>
      </c>
      <c r="H170" s="9" t="s">
        <v>37</v>
      </c>
      <c r="I170" s="9" t="s">
        <v>37</v>
      </c>
      <c r="J170" s="9" t="s">
        <v>37</v>
      </c>
    </row>
    <row r="171" spans="1:11" s="6" customFormat="1" x14ac:dyDescent="0.25">
      <c r="A171" s="9" t="s">
        <v>37</v>
      </c>
      <c r="B171" s="9" t="s">
        <v>89</v>
      </c>
      <c r="C171" s="9" t="s">
        <v>37</v>
      </c>
      <c r="D171" s="9" t="s">
        <v>37</v>
      </c>
      <c r="E171" s="9" t="s">
        <v>37</v>
      </c>
      <c r="F171" s="9" t="s">
        <v>37</v>
      </c>
      <c r="G171" s="9" t="s">
        <v>37</v>
      </c>
      <c r="H171" s="9" t="s">
        <v>37</v>
      </c>
      <c r="I171" s="9" t="s">
        <v>37</v>
      </c>
      <c r="J171" s="9" t="s">
        <v>37</v>
      </c>
    </row>
    <row r="172" spans="1:11" s="6" customFormat="1" x14ac:dyDescent="0.25">
      <c r="A172" s="9" t="s">
        <v>37</v>
      </c>
      <c r="B172" s="9" t="s">
        <v>37</v>
      </c>
      <c r="C172" s="9" t="s">
        <v>37</v>
      </c>
      <c r="D172" s="9" t="s">
        <v>37</v>
      </c>
      <c r="E172" s="9" t="s">
        <v>37</v>
      </c>
      <c r="F172" s="9" t="s">
        <v>37</v>
      </c>
      <c r="G172" s="9" t="s">
        <v>37</v>
      </c>
      <c r="H172" s="9" t="s">
        <v>37</v>
      </c>
      <c r="I172" s="9" t="s">
        <v>37</v>
      </c>
      <c r="J172" s="9" t="s">
        <v>37</v>
      </c>
    </row>
    <row r="173" spans="1:11" s="6" customFormat="1" x14ac:dyDescent="0.25">
      <c r="A173" s="9" t="s">
        <v>37</v>
      </c>
      <c r="B173" s="9" t="s">
        <v>92</v>
      </c>
      <c r="C173" s="9" t="s">
        <v>37</v>
      </c>
      <c r="D173" s="9" t="s">
        <v>37</v>
      </c>
      <c r="E173" s="9" t="s">
        <v>37</v>
      </c>
      <c r="F173" s="9" t="s">
        <v>37</v>
      </c>
      <c r="G173" s="9" t="s">
        <v>37</v>
      </c>
      <c r="H173" s="9" t="s">
        <v>37</v>
      </c>
      <c r="I173" s="9" t="s">
        <v>37</v>
      </c>
      <c r="J173" s="9" t="s">
        <v>37</v>
      </c>
    </row>
    <row r="174" spans="1:11" s="6" customFormat="1" x14ac:dyDescent="0.25">
      <c r="A174" s="9" t="s">
        <v>37</v>
      </c>
      <c r="B174" s="9" t="s">
        <v>37</v>
      </c>
      <c r="C174" s="9" t="s">
        <v>37</v>
      </c>
      <c r="D174" s="9" t="s">
        <v>37</v>
      </c>
      <c r="E174" s="9" t="s">
        <v>37</v>
      </c>
      <c r="F174" s="9" t="s">
        <v>37</v>
      </c>
      <c r="G174" s="9" t="s">
        <v>37</v>
      </c>
      <c r="H174" s="9" t="s">
        <v>37</v>
      </c>
      <c r="I174" s="9" t="s">
        <v>37</v>
      </c>
      <c r="J174" s="9" t="s">
        <v>37</v>
      </c>
    </row>
    <row r="176" spans="1:11" s="6" customFormat="1" x14ac:dyDescent="0.25">
      <c r="A176" s="50" t="s">
        <v>111</v>
      </c>
      <c r="B176" s="50"/>
      <c r="C176" s="50"/>
      <c r="D176" s="50"/>
      <c r="E176" s="50"/>
      <c r="F176" s="50"/>
      <c r="G176" s="50"/>
      <c r="H176" s="50"/>
      <c r="I176" s="50"/>
      <c r="J176" s="50"/>
      <c r="K176" s="50"/>
    </row>
    <row r="177" spans="1:16" s="6" customFormat="1" x14ac:dyDescent="0.25">
      <c r="A177" s="13" t="s">
        <v>24</v>
      </c>
    </row>
    <row r="178" spans="1:16" s="6" customFormat="1" x14ac:dyDescent="0.25"/>
    <row r="179" spans="1:16" s="6" customFormat="1" x14ac:dyDescent="0.25">
      <c r="A179" s="51" t="s">
        <v>26</v>
      </c>
      <c r="B179" s="51" t="s">
        <v>112</v>
      </c>
      <c r="C179" s="51"/>
      <c r="D179" s="51" t="s">
        <v>28</v>
      </c>
      <c r="E179" s="51"/>
      <c r="F179" s="51" t="s">
        <v>29</v>
      </c>
      <c r="G179" s="51"/>
      <c r="H179" s="51" t="s">
        <v>45</v>
      </c>
      <c r="I179" s="51"/>
      <c r="J179" s="51" t="s">
        <v>46</v>
      </c>
      <c r="K179" s="51"/>
    </row>
    <row r="180" spans="1:16" s="6" customFormat="1" ht="30" x14ac:dyDescent="0.25">
      <c r="A180" s="51"/>
      <c r="B180" s="7" t="s">
        <v>30</v>
      </c>
      <c r="C180" s="7" t="s">
        <v>31</v>
      </c>
      <c r="D180" s="7" t="s">
        <v>30</v>
      </c>
      <c r="E180" s="7" t="s">
        <v>31</v>
      </c>
      <c r="F180" s="7" t="s">
        <v>30</v>
      </c>
      <c r="G180" s="7" t="s">
        <v>31</v>
      </c>
      <c r="H180" s="7" t="s">
        <v>30</v>
      </c>
      <c r="I180" s="7" t="s">
        <v>31</v>
      </c>
      <c r="J180" s="7" t="s">
        <v>30</v>
      </c>
      <c r="K180" s="7" t="s">
        <v>31</v>
      </c>
    </row>
    <row r="181" spans="1:16" s="6" customFormat="1" x14ac:dyDescent="0.25">
      <c r="A181" s="7">
        <v>1</v>
      </c>
      <c r="B181" s="7">
        <v>2</v>
      </c>
      <c r="C181" s="7">
        <v>3</v>
      </c>
      <c r="D181" s="7">
        <v>4</v>
      </c>
      <c r="E181" s="7">
        <v>5</v>
      </c>
      <c r="F181" s="7">
        <v>6</v>
      </c>
      <c r="G181" s="7">
        <v>7</v>
      </c>
      <c r="H181" s="7">
        <v>8</v>
      </c>
      <c r="I181" s="7">
        <v>9</v>
      </c>
      <c r="J181" s="7">
        <v>10</v>
      </c>
      <c r="K181" s="7">
        <v>11</v>
      </c>
    </row>
    <row r="182" spans="1:16" s="6" customFormat="1" x14ac:dyDescent="0.25">
      <c r="A182" s="7" t="s">
        <v>37</v>
      </c>
      <c r="B182" s="7" t="s">
        <v>37</v>
      </c>
      <c r="C182" s="7" t="s">
        <v>37</v>
      </c>
      <c r="D182" s="7" t="s">
        <v>37</v>
      </c>
      <c r="E182" s="7" t="s">
        <v>37</v>
      </c>
      <c r="F182" s="7" t="s">
        <v>37</v>
      </c>
      <c r="G182" s="7" t="s">
        <v>37</v>
      </c>
      <c r="H182" s="7" t="s">
        <v>37</v>
      </c>
      <c r="I182" s="7" t="s">
        <v>37</v>
      </c>
      <c r="J182" s="7" t="s">
        <v>37</v>
      </c>
      <c r="K182" s="7" t="s">
        <v>37</v>
      </c>
    </row>
    <row r="183" spans="1:16" s="6" customFormat="1" x14ac:dyDescent="0.25">
      <c r="A183" s="7" t="s">
        <v>37</v>
      </c>
      <c r="B183" s="7" t="s">
        <v>37</v>
      </c>
      <c r="C183" s="7" t="s">
        <v>37</v>
      </c>
      <c r="D183" s="7" t="s">
        <v>37</v>
      </c>
      <c r="E183" s="7" t="s">
        <v>37</v>
      </c>
      <c r="F183" s="7" t="s">
        <v>37</v>
      </c>
      <c r="G183" s="7" t="s">
        <v>37</v>
      </c>
      <c r="H183" s="7" t="s">
        <v>37</v>
      </c>
      <c r="I183" s="7" t="s">
        <v>37</v>
      </c>
      <c r="J183" s="7" t="s">
        <v>37</v>
      </c>
      <c r="K183" s="7" t="s">
        <v>37</v>
      </c>
    </row>
    <row r="184" spans="1:16" s="6" customFormat="1" x14ac:dyDescent="0.25">
      <c r="A184" s="7" t="s">
        <v>43</v>
      </c>
      <c r="B184" s="7" t="s">
        <v>37</v>
      </c>
      <c r="C184" s="7" t="s">
        <v>37</v>
      </c>
      <c r="D184" s="7" t="s">
        <v>37</v>
      </c>
      <c r="E184" s="7" t="s">
        <v>37</v>
      </c>
      <c r="F184" s="7" t="s">
        <v>37</v>
      </c>
      <c r="G184" s="7" t="s">
        <v>37</v>
      </c>
      <c r="H184" s="7" t="s">
        <v>37</v>
      </c>
      <c r="I184" s="7" t="s">
        <v>37</v>
      </c>
      <c r="J184" s="7" t="s">
        <v>37</v>
      </c>
      <c r="K184" s="7" t="s">
        <v>37</v>
      </c>
    </row>
    <row r="185" spans="1:16" s="6" customFormat="1" ht="120" x14ac:dyDescent="0.25">
      <c r="A185" s="31" t="s">
        <v>113</v>
      </c>
      <c r="B185" s="7" t="s">
        <v>39</v>
      </c>
      <c r="C185" s="7" t="s">
        <v>37</v>
      </c>
      <c r="D185" s="7" t="s">
        <v>39</v>
      </c>
      <c r="E185" s="7" t="s">
        <v>37</v>
      </c>
      <c r="F185" s="7" t="s">
        <v>37</v>
      </c>
      <c r="G185" s="7" t="s">
        <v>37</v>
      </c>
      <c r="H185" s="7" t="s">
        <v>37</v>
      </c>
      <c r="I185" s="7" t="s">
        <v>37</v>
      </c>
      <c r="J185" s="7" t="s">
        <v>39</v>
      </c>
      <c r="K185" s="7" t="s">
        <v>37</v>
      </c>
    </row>
    <row r="188" spans="1:16" s="6" customFormat="1" x14ac:dyDescent="0.25">
      <c r="A188" s="50" t="s">
        <v>114</v>
      </c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</row>
    <row r="189" spans="1:16" s="6" customFormat="1" x14ac:dyDescent="0.25"/>
    <row r="190" spans="1:16" s="17" customFormat="1" ht="19.5" customHeight="1" x14ac:dyDescent="0.2">
      <c r="A190" s="55" t="s">
        <v>72</v>
      </c>
      <c r="B190" s="55" t="s">
        <v>115</v>
      </c>
      <c r="C190" s="55" t="s">
        <v>27</v>
      </c>
      <c r="D190" s="55"/>
      <c r="E190" s="55"/>
      <c r="F190" s="55"/>
      <c r="G190" s="55" t="s">
        <v>116</v>
      </c>
      <c r="H190" s="55"/>
      <c r="I190" s="55"/>
      <c r="J190" s="55"/>
      <c r="K190" s="55" t="s">
        <v>117</v>
      </c>
      <c r="L190" s="55"/>
      <c r="M190" s="55" t="s">
        <v>118</v>
      </c>
      <c r="N190" s="55"/>
      <c r="O190" s="55" t="s">
        <v>119</v>
      </c>
      <c r="P190" s="55"/>
    </row>
    <row r="191" spans="1:16" s="17" customFormat="1" ht="18" customHeight="1" x14ac:dyDescent="0.2">
      <c r="A191" s="55"/>
      <c r="B191" s="55"/>
      <c r="C191" s="55" t="s">
        <v>30</v>
      </c>
      <c r="D191" s="55"/>
      <c r="E191" s="55" t="s">
        <v>31</v>
      </c>
      <c r="F191" s="55"/>
      <c r="G191" s="55" t="s">
        <v>30</v>
      </c>
      <c r="H191" s="55"/>
      <c r="I191" s="55" t="s">
        <v>31</v>
      </c>
      <c r="J191" s="55"/>
      <c r="K191" s="55" t="s">
        <v>30</v>
      </c>
      <c r="L191" s="55" t="s">
        <v>31</v>
      </c>
      <c r="M191" s="55" t="s">
        <v>30</v>
      </c>
      <c r="N191" s="55" t="s">
        <v>31</v>
      </c>
      <c r="O191" s="55" t="s">
        <v>30</v>
      </c>
      <c r="P191" s="55" t="s">
        <v>31</v>
      </c>
    </row>
    <row r="192" spans="1:16" s="17" customFormat="1" ht="26.25" customHeight="1" x14ac:dyDescent="0.2">
      <c r="A192" s="55"/>
      <c r="B192" s="55"/>
      <c r="C192" s="16" t="s">
        <v>120</v>
      </c>
      <c r="D192" s="16" t="s">
        <v>121</v>
      </c>
      <c r="E192" s="16" t="s">
        <v>120</v>
      </c>
      <c r="F192" s="16" t="s">
        <v>121</v>
      </c>
      <c r="G192" s="16" t="s">
        <v>120</v>
      </c>
      <c r="H192" s="16" t="s">
        <v>121</v>
      </c>
      <c r="I192" s="16" t="s">
        <v>120</v>
      </c>
      <c r="J192" s="16" t="s">
        <v>121</v>
      </c>
      <c r="K192" s="55"/>
      <c r="L192" s="55"/>
      <c r="M192" s="55"/>
      <c r="N192" s="55"/>
      <c r="O192" s="55"/>
      <c r="P192" s="55"/>
    </row>
    <row r="193" spans="1:16" s="6" customFormat="1" x14ac:dyDescent="0.25">
      <c r="A193" s="7">
        <v>1</v>
      </c>
      <c r="B193" s="7">
        <v>2</v>
      </c>
      <c r="C193" s="7">
        <v>3</v>
      </c>
      <c r="D193" s="7">
        <v>4</v>
      </c>
      <c r="E193" s="7">
        <v>5</v>
      </c>
      <c r="F193" s="7">
        <v>6</v>
      </c>
      <c r="G193" s="7">
        <v>7</v>
      </c>
      <c r="H193" s="7">
        <v>8</v>
      </c>
      <c r="I193" s="7">
        <v>9</v>
      </c>
      <c r="J193" s="7">
        <v>10</v>
      </c>
      <c r="K193" s="7">
        <v>11</v>
      </c>
      <c r="L193" s="7">
        <v>12</v>
      </c>
      <c r="M193" s="7">
        <v>13</v>
      </c>
      <c r="N193" s="7">
        <v>14</v>
      </c>
      <c r="O193" s="7">
        <v>15</v>
      </c>
      <c r="P193" s="7">
        <v>16</v>
      </c>
    </row>
    <row r="194" spans="1:16" s="6" customFormat="1" x14ac:dyDescent="0.25">
      <c r="A194" s="7" t="s">
        <v>37</v>
      </c>
      <c r="B194" s="9" t="s">
        <v>37</v>
      </c>
      <c r="C194" s="9" t="s">
        <v>37</v>
      </c>
      <c r="D194" s="9" t="s">
        <v>37</v>
      </c>
      <c r="E194" s="9" t="s">
        <v>37</v>
      </c>
      <c r="F194" s="9" t="s">
        <v>37</v>
      </c>
      <c r="G194" s="9" t="s">
        <v>37</v>
      </c>
      <c r="H194" s="9" t="s">
        <v>37</v>
      </c>
      <c r="I194" s="9" t="s">
        <v>37</v>
      </c>
      <c r="J194" s="9" t="s">
        <v>37</v>
      </c>
      <c r="K194" s="9" t="s">
        <v>37</v>
      </c>
      <c r="L194" s="9" t="s">
        <v>37</v>
      </c>
      <c r="M194" s="9" t="s">
        <v>37</v>
      </c>
      <c r="N194" s="9" t="s">
        <v>37</v>
      </c>
      <c r="O194" s="9" t="s">
        <v>37</v>
      </c>
      <c r="P194" s="9" t="s">
        <v>37</v>
      </c>
    </row>
    <row r="195" spans="1:16" s="6" customFormat="1" x14ac:dyDescent="0.25">
      <c r="A195" s="7" t="s">
        <v>37</v>
      </c>
      <c r="B195" s="7" t="s">
        <v>43</v>
      </c>
      <c r="C195" s="7" t="s">
        <v>37</v>
      </c>
      <c r="D195" s="7" t="s">
        <v>37</v>
      </c>
      <c r="E195" s="7" t="s">
        <v>37</v>
      </c>
      <c r="F195" s="7" t="s">
        <v>37</v>
      </c>
      <c r="G195" s="7" t="s">
        <v>37</v>
      </c>
      <c r="H195" s="7" t="s">
        <v>37</v>
      </c>
      <c r="I195" s="7" t="s">
        <v>37</v>
      </c>
      <c r="J195" s="7" t="s">
        <v>37</v>
      </c>
      <c r="K195" s="7" t="s">
        <v>37</v>
      </c>
      <c r="L195" s="7" t="s">
        <v>37</v>
      </c>
      <c r="M195" s="7" t="s">
        <v>37</v>
      </c>
      <c r="N195" s="7" t="s">
        <v>37</v>
      </c>
      <c r="O195" s="7" t="s">
        <v>37</v>
      </c>
      <c r="P195" s="7" t="s">
        <v>37</v>
      </c>
    </row>
    <row r="196" spans="1:16" s="6" customFormat="1" ht="45" x14ac:dyDescent="0.25">
      <c r="A196" s="7" t="s">
        <v>37</v>
      </c>
      <c r="B196" s="7" t="s">
        <v>122</v>
      </c>
      <c r="C196" s="7" t="s">
        <v>39</v>
      </c>
      <c r="D196" s="7" t="s">
        <v>39</v>
      </c>
      <c r="E196" s="7" t="s">
        <v>37</v>
      </c>
      <c r="F196" s="7" t="s">
        <v>37</v>
      </c>
      <c r="G196" s="7" t="s">
        <v>39</v>
      </c>
      <c r="H196" s="7" t="s">
        <v>39</v>
      </c>
      <c r="I196" s="7" t="s">
        <v>37</v>
      </c>
      <c r="J196" s="7" t="s">
        <v>37</v>
      </c>
      <c r="K196" s="7" t="s">
        <v>39</v>
      </c>
      <c r="L196" s="7" t="s">
        <v>37</v>
      </c>
      <c r="M196" s="7" t="s">
        <v>39</v>
      </c>
      <c r="N196" s="7" t="s">
        <v>37</v>
      </c>
      <c r="O196" s="7" t="s">
        <v>39</v>
      </c>
      <c r="P196" s="7" t="s">
        <v>37</v>
      </c>
    </row>
    <row r="199" spans="1:16" s="6" customFormat="1" x14ac:dyDescent="0.25">
      <c r="A199" s="47" t="s">
        <v>123</v>
      </c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</row>
    <row r="200" spans="1:16" s="6" customFormat="1" x14ac:dyDescent="0.25">
      <c r="A200" s="47" t="s">
        <v>124</v>
      </c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</row>
    <row r="201" spans="1:16" s="6" customFormat="1" x14ac:dyDescent="0.25">
      <c r="A201" s="56" t="s">
        <v>24</v>
      </c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</row>
    <row r="202" spans="1:16" s="6" customFormat="1" x14ac:dyDescent="0.25"/>
    <row r="203" spans="1:16" s="17" customFormat="1" ht="31.5" customHeight="1" x14ac:dyDescent="0.2">
      <c r="A203" s="55" t="s">
        <v>61</v>
      </c>
      <c r="B203" s="55" t="s">
        <v>125</v>
      </c>
      <c r="C203" s="55" t="s">
        <v>126</v>
      </c>
      <c r="D203" s="55" t="s">
        <v>27</v>
      </c>
      <c r="E203" s="55"/>
      <c r="F203" s="55"/>
      <c r="G203" s="55" t="s">
        <v>28</v>
      </c>
      <c r="H203" s="55"/>
      <c r="I203" s="55"/>
      <c r="J203" s="55" t="s">
        <v>29</v>
      </c>
      <c r="K203" s="55"/>
      <c r="L203" s="55"/>
    </row>
    <row r="204" spans="1:16" s="17" customFormat="1" ht="31.5" customHeight="1" x14ac:dyDescent="0.2">
      <c r="A204" s="55"/>
      <c r="B204" s="55"/>
      <c r="C204" s="55"/>
      <c r="D204" s="16" t="s">
        <v>30</v>
      </c>
      <c r="E204" s="16" t="s">
        <v>31</v>
      </c>
      <c r="F204" s="16" t="s">
        <v>127</v>
      </c>
      <c r="G204" s="16" t="s">
        <v>30</v>
      </c>
      <c r="H204" s="16" t="s">
        <v>31</v>
      </c>
      <c r="I204" s="16" t="s">
        <v>34</v>
      </c>
      <c r="J204" s="16" t="s">
        <v>30</v>
      </c>
      <c r="K204" s="16" t="s">
        <v>31</v>
      </c>
      <c r="L204" s="16" t="s">
        <v>128</v>
      </c>
    </row>
    <row r="205" spans="1:16" s="6" customFormat="1" x14ac:dyDescent="0.25">
      <c r="A205" s="7">
        <v>1</v>
      </c>
      <c r="B205" s="7">
        <v>2</v>
      </c>
      <c r="C205" s="7">
        <v>3</v>
      </c>
      <c r="D205" s="7">
        <v>4</v>
      </c>
      <c r="E205" s="7">
        <v>5</v>
      </c>
      <c r="F205" s="7">
        <v>6</v>
      </c>
      <c r="G205" s="7">
        <v>7</v>
      </c>
      <c r="H205" s="7">
        <v>8</v>
      </c>
      <c r="I205" s="7">
        <v>9</v>
      </c>
      <c r="J205" s="7">
        <v>10</v>
      </c>
      <c r="K205" s="7">
        <v>11</v>
      </c>
      <c r="L205" s="7">
        <v>12</v>
      </c>
    </row>
    <row r="206" spans="1:16" s="6" customFormat="1" x14ac:dyDescent="0.25">
      <c r="A206" s="7" t="s">
        <v>37</v>
      </c>
      <c r="B206" s="9"/>
      <c r="C206" s="9" t="s">
        <v>37</v>
      </c>
      <c r="D206" s="9" t="s">
        <v>37</v>
      </c>
      <c r="E206" s="9" t="s">
        <v>37</v>
      </c>
      <c r="F206" s="9" t="s">
        <v>37</v>
      </c>
      <c r="G206" s="9" t="s">
        <v>37</v>
      </c>
      <c r="H206" s="9" t="s">
        <v>37</v>
      </c>
      <c r="I206" s="9" t="s">
        <v>37</v>
      </c>
      <c r="J206" s="9" t="s">
        <v>37</v>
      </c>
      <c r="K206" s="9" t="s">
        <v>37</v>
      </c>
      <c r="L206" s="9" t="s">
        <v>37</v>
      </c>
    </row>
    <row r="207" spans="1:16" s="6" customFormat="1" x14ac:dyDescent="0.25">
      <c r="A207" s="7" t="s">
        <v>37</v>
      </c>
      <c r="B207" s="7" t="s">
        <v>43</v>
      </c>
      <c r="C207" s="9" t="s">
        <v>37</v>
      </c>
      <c r="D207" s="9" t="s">
        <v>37</v>
      </c>
      <c r="E207" s="9" t="s">
        <v>37</v>
      </c>
      <c r="F207" s="9" t="s">
        <v>37</v>
      </c>
      <c r="G207" s="9" t="s">
        <v>37</v>
      </c>
      <c r="H207" s="9" t="s">
        <v>37</v>
      </c>
      <c r="I207" s="9" t="s">
        <v>37</v>
      </c>
      <c r="J207" s="9" t="s">
        <v>37</v>
      </c>
      <c r="K207" s="9" t="s">
        <v>37</v>
      </c>
      <c r="L207" s="9" t="s">
        <v>37</v>
      </c>
    </row>
    <row r="209" spans="1:13" s="6" customFormat="1" x14ac:dyDescent="0.25">
      <c r="A209" s="50" t="s">
        <v>129</v>
      </c>
      <c r="B209" s="50"/>
      <c r="C209" s="50"/>
      <c r="D209" s="50"/>
      <c r="E209" s="50"/>
      <c r="F209" s="50"/>
      <c r="G209" s="50"/>
      <c r="H209" s="50"/>
      <c r="I209" s="50"/>
    </row>
    <row r="210" spans="1:13" s="6" customFormat="1" x14ac:dyDescent="0.25">
      <c r="A210" s="13" t="s">
        <v>24</v>
      </c>
    </row>
    <row r="211" spans="1:13" s="6" customFormat="1" x14ac:dyDescent="0.25"/>
    <row r="212" spans="1:13" s="17" customFormat="1" ht="21.75" customHeight="1" x14ac:dyDescent="0.2">
      <c r="A212" s="55" t="s">
        <v>72</v>
      </c>
      <c r="B212" s="55" t="s">
        <v>125</v>
      </c>
      <c r="C212" s="55" t="s">
        <v>126</v>
      </c>
      <c r="D212" s="55" t="s">
        <v>45</v>
      </c>
      <c r="E212" s="55"/>
      <c r="F212" s="55"/>
      <c r="G212" s="55" t="s">
        <v>46</v>
      </c>
      <c r="H212" s="55"/>
      <c r="I212" s="55"/>
    </row>
    <row r="213" spans="1:13" s="17" customFormat="1" ht="33" customHeight="1" x14ac:dyDescent="0.2">
      <c r="A213" s="55"/>
      <c r="B213" s="55"/>
      <c r="C213" s="55"/>
      <c r="D213" s="16" t="s">
        <v>30</v>
      </c>
      <c r="E213" s="16" t="s">
        <v>31</v>
      </c>
      <c r="F213" s="16" t="s">
        <v>127</v>
      </c>
      <c r="G213" s="16" t="s">
        <v>30</v>
      </c>
      <c r="H213" s="16" t="s">
        <v>31</v>
      </c>
      <c r="I213" s="16" t="s">
        <v>34</v>
      </c>
    </row>
    <row r="214" spans="1:13" s="6" customFormat="1" x14ac:dyDescent="0.25">
      <c r="A214" s="7">
        <v>1</v>
      </c>
      <c r="B214" s="7">
        <v>2</v>
      </c>
      <c r="C214" s="7">
        <v>3</v>
      </c>
      <c r="D214" s="7">
        <v>4</v>
      </c>
      <c r="E214" s="7">
        <v>5</v>
      </c>
      <c r="F214" s="7">
        <v>6</v>
      </c>
      <c r="G214" s="7">
        <v>7</v>
      </c>
      <c r="H214" s="7">
        <v>8</v>
      </c>
      <c r="I214" s="7">
        <v>9</v>
      </c>
    </row>
    <row r="215" spans="1:13" s="6" customFormat="1" x14ac:dyDescent="0.25">
      <c r="A215" s="7" t="s">
        <v>37</v>
      </c>
      <c r="B215" s="9" t="s">
        <v>37</v>
      </c>
      <c r="C215" s="9" t="s">
        <v>37</v>
      </c>
      <c r="D215" s="9" t="s">
        <v>37</v>
      </c>
      <c r="E215" s="9" t="s">
        <v>37</v>
      </c>
      <c r="F215" s="9" t="s">
        <v>37</v>
      </c>
      <c r="G215" s="9" t="s">
        <v>37</v>
      </c>
      <c r="H215" s="9" t="s">
        <v>37</v>
      </c>
      <c r="I215" s="9" t="s">
        <v>37</v>
      </c>
    </row>
    <row r="216" spans="1:13" s="6" customFormat="1" x14ac:dyDescent="0.25">
      <c r="A216" s="7" t="s">
        <v>37</v>
      </c>
      <c r="B216" s="7" t="s">
        <v>43</v>
      </c>
      <c r="C216" s="9" t="s">
        <v>37</v>
      </c>
      <c r="D216" s="9" t="s">
        <v>37</v>
      </c>
      <c r="E216" s="9" t="s">
        <v>37</v>
      </c>
      <c r="F216" s="9" t="s">
        <v>37</v>
      </c>
      <c r="G216" s="9" t="s">
        <v>37</v>
      </c>
      <c r="H216" s="9" t="s">
        <v>37</v>
      </c>
      <c r="I216" s="9" t="s">
        <v>37</v>
      </c>
    </row>
    <row r="219" spans="1:13" s="6" customFormat="1" x14ac:dyDescent="0.25">
      <c r="A219" s="50" t="s">
        <v>130</v>
      </c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</row>
    <row r="220" spans="1:13" s="6" customFormat="1" x14ac:dyDescent="0.25">
      <c r="A220" s="13" t="s">
        <v>24</v>
      </c>
    </row>
    <row r="221" spans="1:13" s="6" customFormat="1" x14ac:dyDescent="0.25"/>
    <row r="222" spans="1:13" s="35" customFormat="1" ht="20.25" customHeight="1" x14ac:dyDescent="0.2">
      <c r="A222" s="53" t="s">
        <v>131</v>
      </c>
      <c r="B222" s="53" t="s">
        <v>132</v>
      </c>
      <c r="C222" s="49" t="s">
        <v>133</v>
      </c>
      <c r="D222" s="49" t="s">
        <v>27</v>
      </c>
      <c r="E222" s="49"/>
      <c r="F222" s="49" t="s">
        <v>28</v>
      </c>
      <c r="G222" s="49"/>
      <c r="H222" s="49" t="s">
        <v>29</v>
      </c>
      <c r="I222" s="49"/>
      <c r="J222" s="49" t="s">
        <v>45</v>
      </c>
      <c r="K222" s="49"/>
      <c r="L222" s="49" t="s">
        <v>46</v>
      </c>
      <c r="M222" s="49"/>
    </row>
    <row r="223" spans="1:13" s="35" customFormat="1" ht="107.25" customHeight="1" x14ac:dyDescent="0.2">
      <c r="A223" s="54"/>
      <c r="B223" s="54"/>
      <c r="C223" s="49"/>
      <c r="D223" s="31" t="s">
        <v>134</v>
      </c>
      <c r="E223" s="31" t="s">
        <v>135</v>
      </c>
      <c r="F223" s="31" t="s">
        <v>134</v>
      </c>
      <c r="G223" s="31" t="s">
        <v>135</v>
      </c>
      <c r="H223" s="31" t="s">
        <v>134</v>
      </c>
      <c r="I223" s="31" t="s">
        <v>135</v>
      </c>
      <c r="J223" s="31" t="s">
        <v>134</v>
      </c>
      <c r="K223" s="31" t="s">
        <v>135</v>
      </c>
      <c r="L223" s="31" t="s">
        <v>134</v>
      </c>
      <c r="M223" s="31" t="s">
        <v>135</v>
      </c>
    </row>
    <row r="224" spans="1:13" s="6" customFormat="1" x14ac:dyDescent="0.25">
      <c r="A224" s="7">
        <v>1</v>
      </c>
      <c r="B224" s="7">
        <v>2</v>
      </c>
      <c r="C224" s="7">
        <v>3</v>
      </c>
      <c r="D224" s="7">
        <v>4</v>
      </c>
      <c r="E224" s="7">
        <v>5</v>
      </c>
      <c r="F224" s="7">
        <v>6</v>
      </c>
      <c r="G224" s="7">
        <v>7</v>
      </c>
      <c r="H224" s="7">
        <v>8</v>
      </c>
      <c r="I224" s="7">
        <v>9</v>
      </c>
      <c r="J224" s="7">
        <v>10</v>
      </c>
      <c r="K224" s="7">
        <v>11</v>
      </c>
      <c r="L224" s="7">
        <v>12</v>
      </c>
      <c r="M224" s="7">
        <v>13</v>
      </c>
    </row>
    <row r="225" spans="1:13" s="6" customFormat="1" x14ac:dyDescent="0.25">
      <c r="A225" s="7" t="s">
        <v>37</v>
      </c>
      <c r="B225" s="7"/>
      <c r="C225" s="7" t="s">
        <v>37</v>
      </c>
      <c r="D225" s="7" t="s">
        <v>37</v>
      </c>
      <c r="E225" s="7" t="s">
        <v>37</v>
      </c>
      <c r="F225" s="7" t="s">
        <v>37</v>
      </c>
      <c r="G225" s="7" t="s">
        <v>37</v>
      </c>
      <c r="H225" s="7" t="s">
        <v>37</v>
      </c>
      <c r="I225" s="7" t="s">
        <v>37</v>
      </c>
      <c r="J225" s="7" t="s">
        <v>37</v>
      </c>
      <c r="K225" s="7" t="s">
        <v>37</v>
      </c>
      <c r="L225" s="7" t="s">
        <v>37</v>
      </c>
      <c r="M225" s="7" t="s">
        <v>37</v>
      </c>
    </row>
    <row r="226" spans="1:13" s="6" customFormat="1" x14ac:dyDescent="0.25">
      <c r="A226" s="7" t="s">
        <v>37</v>
      </c>
      <c r="B226" s="7" t="s">
        <v>37</v>
      </c>
      <c r="C226" s="7" t="s">
        <v>37</v>
      </c>
      <c r="D226" s="7" t="s">
        <v>37</v>
      </c>
      <c r="E226" s="7" t="s">
        <v>37</v>
      </c>
      <c r="F226" s="7" t="s">
        <v>37</v>
      </c>
      <c r="G226" s="7" t="s">
        <v>37</v>
      </c>
      <c r="H226" s="7" t="s">
        <v>37</v>
      </c>
      <c r="I226" s="7" t="s">
        <v>37</v>
      </c>
      <c r="J226" s="7" t="s">
        <v>37</v>
      </c>
      <c r="K226" s="7" t="s">
        <v>37</v>
      </c>
      <c r="L226" s="7" t="s">
        <v>37</v>
      </c>
      <c r="M226" s="7" t="s">
        <v>37</v>
      </c>
    </row>
    <row r="228" spans="1:13" ht="48" customHeight="1" x14ac:dyDescent="0.25">
      <c r="A228" s="52" t="s">
        <v>136</v>
      </c>
      <c r="B228" s="52"/>
      <c r="C228" s="52"/>
      <c r="D228" s="52"/>
      <c r="E228" s="52"/>
      <c r="F228" s="52"/>
      <c r="G228" s="52"/>
      <c r="H228" s="52"/>
      <c r="I228" s="52"/>
      <c r="J228" s="52"/>
    </row>
    <row r="229" spans="1:13" s="6" customFormat="1" x14ac:dyDescent="0.25">
      <c r="A229" s="47" t="s">
        <v>137</v>
      </c>
      <c r="B229" s="47"/>
      <c r="C229" s="47"/>
      <c r="D229" s="47"/>
      <c r="E229" s="47"/>
      <c r="F229" s="47"/>
      <c r="G229" s="47"/>
      <c r="H229" s="47"/>
      <c r="I229" s="47"/>
      <c r="J229" s="47"/>
    </row>
    <row r="230" spans="1:13" s="6" customFormat="1" x14ac:dyDescent="0.25">
      <c r="A230" s="47" t="s">
        <v>138</v>
      </c>
      <c r="B230" s="47"/>
      <c r="C230" s="47"/>
      <c r="D230" s="47"/>
      <c r="E230" s="47"/>
      <c r="F230" s="47"/>
      <c r="G230" s="47"/>
      <c r="H230" s="47"/>
      <c r="I230" s="47"/>
      <c r="J230" s="47"/>
    </row>
    <row r="231" spans="1:13" s="6" customFormat="1" x14ac:dyDescent="0.25">
      <c r="A231" s="13" t="s">
        <v>24</v>
      </c>
    </row>
    <row r="232" spans="1:13" s="6" customFormat="1" x14ac:dyDescent="0.25"/>
    <row r="233" spans="1:13" s="35" customFormat="1" ht="72.75" customHeight="1" x14ac:dyDescent="0.2">
      <c r="A233" s="49" t="s">
        <v>139</v>
      </c>
      <c r="B233" s="49" t="s">
        <v>26</v>
      </c>
      <c r="C233" s="49" t="s">
        <v>140</v>
      </c>
      <c r="D233" s="49" t="s">
        <v>141</v>
      </c>
      <c r="E233" s="49" t="s">
        <v>142</v>
      </c>
      <c r="F233" s="49" t="s">
        <v>143</v>
      </c>
      <c r="G233" s="49" t="s">
        <v>144</v>
      </c>
      <c r="H233" s="49" t="s">
        <v>145</v>
      </c>
      <c r="I233" s="49"/>
      <c r="J233" s="49" t="s">
        <v>146</v>
      </c>
    </row>
    <row r="234" spans="1:13" s="35" customFormat="1" ht="24" x14ac:dyDescent="0.2">
      <c r="A234" s="49"/>
      <c r="B234" s="49"/>
      <c r="C234" s="49"/>
      <c r="D234" s="49"/>
      <c r="E234" s="49"/>
      <c r="F234" s="49"/>
      <c r="G234" s="49"/>
      <c r="H234" s="31" t="s">
        <v>147</v>
      </c>
      <c r="I234" s="31" t="s">
        <v>148</v>
      </c>
      <c r="J234" s="49"/>
    </row>
    <row r="235" spans="1:13" s="6" customFormat="1" x14ac:dyDescent="0.25">
      <c r="A235" s="7">
        <v>1</v>
      </c>
      <c r="B235" s="7">
        <v>2</v>
      </c>
      <c r="C235" s="7">
        <v>3</v>
      </c>
      <c r="D235" s="7">
        <v>4</v>
      </c>
      <c r="E235" s="7">
        <v>5</v>
      </c>
      <c r="F235" s="7">
        <v>6</v>
      </c>
      <c r="G235" s="7">
        <v>7</v>
      </c>
      <c r="H235" s="7">
        <v>8</v>
      </c>
      <c r="I235" s="7">
        <v>9</v>
      </c>
      <c r="J235" s="7">
        <v>10</v>
      </c>
    </row>
    <row r="236" spans="1:13" s="6" customFormat="1" x14ac:dyDescent="0.25">
      <c r="A236" s="7" t="s">
        <v>37</v>
      </c>
      <c r="B236" s="7" t="s">
        <v>37</v>
      </c>
      <c r="C236" s="7" t="s">
        <v>37</v>
      </c>
      <c r="D236" s="7" t="s">
        <v>37</v>
      </c>
      <c r="E236" s="7" t="s">
        <v>37</v>
      </c>
      <c r="F236" s="7" t="s">
        <v>37</v>
      </c>
      <c r="G236" s="7" t="s">
        <v>37</v>
      </c>
      <c r="H236" s="7" t="s">
        <v>37</v>
      </c>
      <c r="I236" s="7" t="s">
        <v>37</v>
      </c>
      <c r="J236" s="7" t="s">
        <v>37</v>
      </c>
    </row>
    <row r="237" spans="1:13" s="6" customFormat="1" x14ac:dyDescent="0.25">
      <c r="A237" s="7" t="s">
        <v>37</v>
      </c>
      <c r="B237" s="7" t="s">
        <v>37</v>
      </c>
      <c r="C237" s="7" t="s">
        <v>37</v>
      </c>
      <c r="D237" s="7" t="s">
        <v>37</v>
      </c>
      <c r="E237" s="7" t="s">
        <v>37</v>
      </c>
      <c r="F237" s="7" t="s">
        <v>37</v>
      </c>
      <c r="G237" s="7" t="s">
        <v>37</v>
      </c>
      <c r="H237" s="7" t="s">
        <v>37</v>
      </c>
      <c r="I237" s="7" t="s">
        <v>37</v>
      </c>
      <c r="J237" s="7" t="s">
        <v>37</v>
      </c>
    </row>
    <row r="238" spans="1:13" s="6" customFormat="1" x14ac:dyDescent="0.25">
      <c r="A238" s="7" t="s">
        <v>37</v>
      </c>
      <c r="B238" s="7" t="s">
        <v>43</v>
      </c>
      <c r="C238" s="7" t="s">
        <v>37</v>
      </c>
      <c r="D238" s="7" t="s">
        <v>37</v>
      </c>
      <c r="E238" s="7" t="s">
        <v>37</v>
      </c>
      <c r="F238" s="7" t="s">
        <v>37</v>
      </c>
      <c r="G238" s="7" t="s">
        <v>37</v>
      </c>
      <c r="H238" s="7" t="s">
        <v>37</v>
      </c>
      <c r="I238" s="7" t="s">
        <v>37</v>
      </c>
      <c r="J238" s="7" t="s">
        <v>37</v>
      </c>
    </row>
    <row r="240" spans="1:13" s="6" customFormat="1" x14ac:dyDescent="0.25">
      <c r="A240" s="50" t="s">
        <v>149</v>
      </c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</row>
    <row r="241" spans="1:12" s="6" customFormat="1" x14ac:dyDescent="0.25">
      <c r="A241" s="13" t="s">
        <v>24</v>
      </c>
    </row>
    <row r="242" spans="1:12" s="6" customFormat="1" x14ac:dyDescent="0.25"/>
    <row r="243" spans="1:12" s="6" customFormat="1" x14ac:dyDescent="0.25">
      <c r="A243" s="49" t="s">
        <v>139</v>
      </c>
      <c r="B243" s="51" t="s">
        <v>26</v>
      </c>
      <c r="C243" s="51" t="s">
        <v>150</v>
      </c>
      <c r="D243" s="51"/>
      <c r="E243" s="51"/>
      <c r="F243" s="51"/>
      <c r="G243" s="51"/>
      <c r="H243" s="51" t="s">
        <v>150</v>
      </c>
      <c r="I243" s="51"/>
      <c r="J243" s="51"/>
      <c r="K243" s="51"/>
      <c r="L243" s="51"/>
    </row>
    <row r="244" spans="1:12" s="35" customFormat="1" ht="52.5" customHeight="1" x14ac:dyDescent="0.2">
      <c r="A244" s="49"/>
      <c r="B244" s="51"/>
      <c r="C244" s="49" t="s">
        <v>151</v>
      </c>
      <c r="D244" s="49" t="s">
        <v>152</v>
      </c>
      <c r="E244" s="49" t="s">
        <v>153</v>
      </c>
      <c r="F244" s="49"/>
      <c r="G244" s="49" t="s">
        <v>154</v>
      </c>
      <c r="H244" s="49" t="s">
        <v>155</v>
      </c>
      <c r="I244" s="49" t="s">
        <v>156</v>
      </c>
      <c r="J244" s="49" t="s">
        <v>153</v>
      </c>
      <c r="K244" s="49"/>
      <c r="L244" s="49" t="s">
        <v>157</v>
      </c>
    </row>
    <row r="245" spans="1:12" s="35" customFormat="1" ht="32.25" customHeight="1" x14ac:dyDescent="0.2">
      <c r="A245" s="49"/>
      <c r="B245" s="51"/>
      <c r="C245" s="49"/>
      <c r="D245" s="49"/>
      <c r="E245" s="31" t="s">
        <v>147</v>
      </c>
      <c r="F245" s="31" t="s">
        <v>148</v>
      </c>
      <c r="G245" s="49"/>
      <c r="H245" s="49"/>
      <c r="I245" s="49"/>
      <c r="J245" s="31" t="s">
        <v>147</v>
      </c>
      <c r="K245" s="31" t="s">
        <v>148</v>
      </c>
      <c r="L245" s="49"/>
    </row>
    <row r="246" spans="1:12" s="6" customFormat="1" x14ac:dyDescent="0.25">
      <c r="A246" s="7">
        <v>1</v>
      </c>
      <c r="B246" s="7">
        <v>2</v>
      </c>
      <c r="C246" s="7">
        <v>3</v>
      </c>
      <c r="D246" s="7">
        <v>4</v>
      </c>
      <c r="E246" s="7">
        <v>5</v>
      </c>
      <c r="F246" s="7">
        <v>6</v>
      </c>
      <c r="G246" s="7">
        <v>7</v>
      </c>
      <c r="H246" s="7">
        <v>8</v>
      </c>
      <c r="I246" s="7">
        <v>9</v>
      </c>
      <c r="J246" s="7">
        <v>10</v>
      </c>
      <c r="K246" s="7">
        <v>11</v>
      </c>
      <c r="L246" s="7">
        <v>12</v>
      </c>
    </row>
    <row r="247" spans="1:12" s="6" customFormat="1" x14ac:dyDescent="0.25">
      <c r="A247" s="7" t="s">
        <v>37</v>
      </c>
      <c r="B247" s="7" t="s">
        <v>37</v>
      </c>
      <c r="C247" s="7" t="s">
        <v>37</v>
      </c>
      <c r="D247" s="7" t="s">
        <v>37</v>
      </c>
      <c r="E247" s="7" t="s">
        <v>37</v>
      </c>
      <c r="F247" s="7" t="s">
        <v>37</v>
      </c>
      <c r="G247" s="7" t="s">
        <v>37</v>
      </c>
      <c r="H247" s="7" t="s">
        <v>37</v>
      </c>
      <c r="I247" s="7" t="s">
        <v>37</v>
      </c>
      <c r="J247" s="7" t="s">
        <v>37</v>
      </c>
      <c r="K247" s="7" t="s">
        <v>37</v>
      </c>
      <c r="L247" s="7" t="s">
        <v>37</v>
      </c>
    </row>
    <row r="248" spans="1:12" s="6" customFormat="1" x14ac:dyDescent="0.25">
      <c r="A248" s="7" t="s">
        <v>37</v>
      </c>
      <c r="B248" s="7" t="s">
        <v>37</v>
      </c>
      <c r="C248" s="7" t="s">
        <v>37</v>
      </c>
      <c r="D248" s="7" t="s">
        <v>37</v>
      </c>
      <c r="E248" s="7" t="s">
        <v>37</v>
      </c>
      <c r="F248" s="7" t="s">
        <v>37</v>
      </c>
      <c r="G248" s="7" t="s">
        <v>37</v>
      </c>
      <c r="H248" s="7" t="s">
        <v>37</v>
      </c>
      <c r="I248" s="7" t="s">
        <v>37</v>
      </c>
      <c r="J248" s="7" t="s">
        <v>37</v>
      </c>
      <c r="K248" s="7" t="s">
        <v>37</v>
      </c>
      <c r="L248" s="7" t="s">
        <v>37</v>
      </c>
    </row>
    <row r="249" spans="1:12" s="6" customFormat="1" x14ac:dyDescent="0.25">
      <c r="A249" s="7" t="s">
        <v>37</v>
      </c>
      <c r="B249" s="7" t="s">
        <v>43</v>
      </c>
      <c r="C249" s="7" t="s">
        <v>37</v>
      </c>
      <c r="D249" s="7" t="s">
        <v>37</v>
      </c>
      <c r="E249" s="7" t="s">
        <v>37</v>
      </c>
      <c r="F249" s="7" t="s">
        <v>37</v>
      </c>
      <c r="G249" s="7" t="s">
        <v>37</v>
      </c>
      <c r="H249" s="7" t="s">
        <v>37</v>
      </c>
      <c r="I249" s="7" t="s">
        <v>37</v>
      </c>
      <c r="J249" s="7" t="s">
        <v>37</v>
      </c>
      <c r="K249" s="7" t="s">
        <v>37</v>
      </c>
      <c r="L249" s="7" t="s">
        <v>37</v>
      </c>
    </row>
    <row r="251" spans="1:12" s="6" customFormat="1" x14ac:dyDescent="0.25">
      <c r="A251" s="50" t="s">
        <v>158</v>
      </c>
      <c r="B251" s="50"/>
      <c r="C251" s="50"/>
      <c r="D251" s="50"/>
      <c r="E251" s="50"/>
      <c r="F251" s="50"/>
      <c r="G251" s="50"/>
      <c r="H251" s="50"/>
      <c r="I251" s="50"/>
    </row>
    <row r="252" spans="1:12" s="6" customFormat="1" x14ac:dyDescent="0.25">
      <c r="A252" s="13" t="s">
        <v>24</v>
      </c>
    </row>
    <row r="253" spans="1:12" s="6" customFormat="1" x14ac:dyDescent="0.25"/>
    <row r="254" spans="1:12" s="35" customFormat="1" ht="108" x14ac:dyDescent="0.2">
      <c r="A254" s="31" t="s">
        <v>139</v>
      </c>
      <c r="B254" s="31" t="s">
        <v>26</v>
      </c>
      <c r="C254" s="31" t="s">
        <v>140</v>
      </c>
      <c r="D254" s="31" t="s">
        <v>159</v>
      </c>
      <c r="E254" s="31" t="s">
        <v>160</v>
      </c>
      <c r="F254" s="31" t="s">
        <v>160</v>
      </c>
      <c r="G254" s="31" t="s">
        <v>161</v>
      </c>
      <c r="H254" s="31" t="s">
        <v>162</v>
      </c>
      <c r="I254" s="31" t="s">
        <v>163</v>
      </c>
    </row>
    <row r="255" spans="1:12" s="6" customFormat="1" x14ac:dyDescent="0.25">
      <c r="A255" s="7">
        <v>1</v>
      </c>
      <c r="B255" s="7">
        <v>2</v>
      </c>
      <c r="C255" s="7">
        <v>3</v>
      </c>
      <c r="D255" s="7">
        <v>4</v>
      </c>
      <c r="E255" s="7">
        <v>5</v>
      </c>
      <c r="F255" s="7">
        <v>6</v>
      </c>
      <c r="G255" s="7">
        <v>7</v>
      </c>
      <c r="H255" s="7">
        <v>8</v>
      </c>
      <c r="I255" s="7">
        <v>9</v>
      </c>
    </row>
    <row r="256" spans="1:12" s="6" customFormat="1" x14ac:dyDescent="0.25">
      <c r="A256" s="7" t="s">
        <v>37</v>
      </c>
      <c r="B256" s="7" t="s">
        <v>37</v>
      </c>
      <c r="C256" s="7" t="s">
        <v>37</v>
      </c>
      <c r="D256" s="7" t="s">
        <v>37</v>
      </c>
      <c r="E256" s="7" t="s">
        <v>37</v>
      </c>
      <c r="F256" s="7" t="s">
        <v>37</v>
      </c>
      <c r="G256" s="7" t="s">
        <v>37</v>
      </c>
      <c r="H256" s="7" t="s">
        <v>37</v>
      </c>
      <c r="I256" s="7" t="s">
        <v>37</v>
      </c>
    </row>
    <row r="257" spans="1:9" s="6" customFormat="1" x14ac:dyDescent="0.25">
      <c r="A257" s="7" t="s">
        <v>37</v>
      </c>
      <c r="B257" s="7" t="s">
        <v>37</v>
      </c>
      <c r="C257" s="7" t="s">
        <v>37</v>
      </c>
      <c r="D257" s="7" t="s">
        <v>37</v>
      </c>
      <c r="E257" s="7" t="s">
        <v>37</v>
      </c>
      <c r="F257" s="7" t="s">
        <v>37</v>
      </c>
      <c r="G257" s="7" t="s">
        <v>37</v>
      </c>
      <c r="H257" s="7" t="s">
        <v>37</v>
      </c>
      <c r="I257" s="7" t="s">
        <v>37</v>
      </c>
    </row>
    <row r="258" spans="1:9" s="6" customFormat="1" x14ac:dyDescent="0.25">
      <c r="A258" s="7" t="s">
        <v>37</v>
      </c>
      <c r="B258" s="7" t="s">
        <v>43</v>
      </c>
      <c r="C258" s="7" t="s">
        <v>37</v>
      </c>
      <c r="D258" s="7" t="s">
        <v>37</v>
      </c>
      <c r="E258" s="7" t="s">
        <v>37</v>
      </c>
      <c r="F258" s="7" t="s">
        <v>37</v>
      </c>
      <c r="G258" s="7" t="s">
        <v>37</v>
      </c>
      <c r="H258" s="7" t="s">
        <v>37</v>
      </c>
      <c r="I258" s="7" t="s">
        <v>37</v>
      </c>
    </row>
    <row r="260" spans="1:9" x14ac:dyDescent="0.25">
      <c r="A260" s="46" t="s">
        <v>164</v>
      </c>
      <c r="B260" s="46"/>
      <c r="C260" s="46"/>
      <c r="D260" s="46"/>
      <c r="E260" s="46"/>
      <c r="F260" s="46"/>
      <c r="G260" s="46"/>
      <c r="H260" s="46"/>
      <c r="I260" s="46"/>
    </row>
    <row r="261" spans="1:9" x14ac:dyDescent="0.25">
      <c r="A261" s="36"/>
      <c r="B261" s="36"/>
      <c r="C261" s="36"/>
      <c r="D261" s="36"/>
      <c r="E261" s="36"/>
      <c r="F261" s="36"/>
      <c r="G261" s="36"/>
      <c r="H261" s="36"/>
      <c r="I261" s="36"/>
    </row>
    <row r="262" spans="1:9" s="6" customFormat="1" ht="45.75" customHeight="1" x14ac:dyDescent="0.25">
      <c r="A262" s="47" t="s">
        <v>165</v>
      </c>
      <c r="B262" s="47"/>
      <c r="C262" s="47"/>
      <c r="D262" s="47"/>
      <c r="E262" s="47"/>
      <c r="F262" s="47"/>
      <c r="G262" s="47"/>
      <c r="H262" s="47"/>
      <c r="I262" s="47"/>
    </row>
    <row r="263" spans="1:9" s="6" customFormat="1" ht="17.25" customHeight="1" x14ac:dyDescent="0.25">
      <c r="A263" s="37"/>
      <c r="B263" s="37"/>
      <c r="C263" s="37"/>
      <c r="D263" s="37"/>
      <c r="E263" s="37"/>
      <c r="F263" s="37"/>
      <c r="G263" s="37"/>
      <c r="H263" s="37"/>
      <c r="I263" s="37"/>
    </row>
    <row r="264" spans="1:9" s="6" customFormat="1" ht="45.75" customHeight="1" x14ac:dyDescent="0.25">
      <c r="A264" s="48" t="s">
        <v>166</v>
      </c>
      <c r="B264" s="48"/>
      <c r="C264" s="48"/>
      <c r="D264" s="48"/>
      <c r="E264" s="48"/>
      <c r="F264" s="48"/>
      <c r="G264" s="48"/>
      <c r="H264" s="48"/>
      <c r="I264" s="48"/>
    </row>
    <row r="266" spans="1:9" ht="15" customHeight="1" x14ac:dyDescent="0.25">
      <c r="A266" s="43" t="s">
        <v>167</v>
      </c>
      <c r="B266" s="43"/>
      <c r="C266" s="38"/>
      <c r="D266" s="39"/>
      <c r="G266" s="44" t="s">
        <v>168</v>
      </c>
      <c r="H266" s="44"/>
      <c r="I266" s="44"/>
    </row>
    <row r="267" spans="1:9" x14ac:dyDescent="0.25">
      <c r="A267" s="40"/>
      <c r="B267" s="41"/>
      <c r="D267" s="38" t="s">
        <v>169</v>
      </c>
      <c r="G267" s="45" t="s">
        <v>170</v>
      </c>
      <c r="H267" s="45"/>
      <c r="I267" s="45"/>
    </row>
    <row r="268" spans="1:9" ht="15" customHeight="1" x14ac:dyDescent="0.25">
      <c r="A268" s="43" t="s">
        <v>171</v>
      </c>
      <c r="B268" s="43"/>
      <c r="C268" s="38"/>
      <c r="D268" s="39"/>
      <c r="G268" s="44" t="s">
        <v>172</v>
      </c>
      <c r="H268" s="44"/>
      <c r="I268" s="44"/>
    </row>
    <row r="269" spans="1:9" x14ac:dyDescent="0.25">
      <c r="A269" s="42"/>
      <c r="B269" s="38"/>
      <c r="C269" s="38"/>
      <c r="D269" s="38" t="s">
        <v>169</v>
      </c>
      <c r="G269" s="45" t="s">
        <v>170</v>
      </c>
      <c r="H269" s="45"/>
      <c r="I269" s="45"/>
    </row>
  </sheetData>
  <mergeCells count="165">
    <mergeCell ref="A6:P6"/>
    <mergeCell ref="A7:N7"/>
    <mergeCell ref="O7:P7"/>
    <mergeCell ref="A8:N8"/>
    <mergeCell ref="O8:P8"/>
    <mergeCell ref="A9:N9"/>
    <mergeCell ref="O9:P9"/>
    <mergeCell ref="A14:P14"/>
    <mergeCell ref="A15:P15"/>
    <mergeCell ref="A16:P16"/>
    <mergeCell ref="A17:P17"/>
    <mergeCell ref="A18:P18"/>
    <mergeCell ref="A19:P19"/>
    <mergeCell ref="A10:N10"/>
    <mergeCell ref="O10:P10"/>
    <mergeCell ref="A11:L11"/>
    <mergeCell ref="M11:P11"/>
    <mergeCell ref="A12:L12"/>
    <mergeCell ref="M12:P12"/>
    <mergeCell ref="A31:J31"/>
    <mergeCell ref="A34:A35"/>
    <mergeCell ref="B34:B35"/>
    <mergeCell ref="C34:F34"/>
    <mergeCell ref="G34:J34"/>
    <mergeCell ref="A44:N44"/>
    <mergeCell ref="A20:B20"/>
    <mergeCell ref="A21:A22"/>
    <mergeCell ref="B21:B22"/>
    <mergeCell ref="C21:F21"/>
    <mergeCell ref="G21:J21"/>
    <mergeCell ref="K21:N21"/>
    <mergeCell ref="A56:N56"/>
    <mergeCell ref="A59:A60"/>
    <mergeCell ref="B59:B60"/>
    <mergeCell ref="C59:F59"/>
    <mergeCell ref="G59:J59"/>
    <mergeCell ref="K59:N59"/>
    <mergeCell ref="A45:N45"/>
    <mergeCell ref="A47:A48"/>
    <mergeCell ref="B47:B48"/>
    <mergeCell ref="C47:F47"/>
    <mergeCell ref="G47:J47"/>
    <mergeCell ref="K47:N47"/>
    <mergeCell ref="A80:A81"/>
    <mergeCell ref="B80:B81"/>
    <mergeCell ref="C80:F80"/>
    <mergeCell ref="G80:J80"/>
    <mergeCell ref="A88:N88"/>
    <mergeCell ref="A89:N89"/>
    <mergeCell ref="A67:J67"/>
    <mergeCell ref="A70:A71"/>
    <mergeCell ref="B70:B71"/>
    <mergeCell ref="C70:F70"/>
    <mergeCell ref="G70:J70"/>
    <mergeCell ref="A77:J77"/>
    <mergeCell ref="A109:A110"/>
    <mergeCell ref="B109:B110"/>
    <mergeCell ref="C109:F109"/>
    <mergeCell ref="G109:J109"/>
    <mergeCell ref="A116:M116"/>
    <mergeCell ref="A117:M117"/>
    <mergeCell ref="A92:A93"/>
    <mergeCell ref="B92:B93"/>
    <mergeCell ref="C92:F92"/>
    <mergeCell ref="G92:J92"/>
    <mergeCell ref="K92:N92"/>
    <mergeCell ref="A106:J106"/>
    <mergeCell ref="A176:K176"/>
    <mergeCell ref="A179:A180"/>
    <mergeCell ref="B179:C179"/>
    <mergeCell ref="D179:E179"/>
    <mergeCell ref="F179:G179"/>
    <mergeCell ref="H179:I179"/>
    <mergeCell ref="J179:K179"/>
    <mergeCell ref="K120:M120"/>
    <mergeCell ref="A161:J161"/>
    <mergeCell ref="A164:A165"/>
    <mergeCell ref="B164:B165"/>
    <mergeCell ref="C164:C165"/>
    <mergeCell ref="D164:D165"/>
    <mergeCell ref="E164:G164"/>
    <mergeCell ref="H164:J164"/>
    <mergeCell ref="A120:A121"/>
    <mergeCell ref="B120:B121"/>
    <mergeCell ref="C120:C121"/>
    <mergeCell ref="D120:D121"/>
    <mergeCell ref="E120:G120"/>
    <mergeCell ref="H120:J120"/>
    <mergeCell ref="A188:P188"/>
    <mergeCell ref="A190:A192"/>
    <mergeCell ref="B190:B192"/>
    <mergeCell ref="C190:F190"/>
    <mergeCell ref="G190:J190"/>
    <mergeCell ref="K190:L190"/>
    <mergeCell ref="M190:N190"/>
    <mergeCell ref="O190:P190"/>
    <mergeCell ref="C191:D191"/>
    <mergeCell ref="E191:F191"/>
    <mergeCell ref="J203:L203"/>
    <mergeCell ref="A209:I209"/>
    <mergeCell ref="A212:A213"/>
    <mergeCell ref="B212:B213"/>
    <mergeCell ref="C212:C213"/>
    <mergeCell ref="D212:F212"/>
    <mergeCell ref="G212:I212"/>
    <mergeCell ref="O191:O192"/>
    <mergeCell ref="P191:P192"/>
    <mergeCell ref="A199:L199"/>
    <mergeCell ref="A200:L200"/>
    <mergeCell ref="A201:L201"/>
    <mergeCell ref="A203:A204"/>
    <mergeCell ref="B203:B204"/>
    <mergeCell ref="C203:C204"/>
    <mergeCell ref="D203:F203"/>
    <mergeCell ref="G203:I203"/>
    <mergeCell ref="G191:H191"/>
    <mergeCell ref="I191:J191"/>
    <mergeCell ref="K191:K192"/>
    <mergeCell ref="L191:L192"/>
    <mergeCell ref="M191:M192"/>
    <mergeCell ref="N191:N192"/>
    <mergeCell ref="A219:M219"/>
    <mergeCell ref="A222:A223"/>
    <mergeCell ref="B222:B223"/>
    <mergeCell ref="C222:C223"/>
    <mergeCell ref="D222:E222"/>
    <mergeCell ref="F222:G222"/>
    <mergeCell ref="H222:I222"/>
    <mergeCell ref="J222:K222"/>
    <mergeCell ref="L222:M222"/>
    <mergeCell ref="A228:J228"/>
    <mergeCell ref="A229:J229"/>
    <mergeCell ref="A230:J230"/>
    <mergeCell ref="A233:A234"/>
    <mergeCell ref="B233:B234"/>
    <mergeCell ref="C233:C234"/>
    <mergeCell ref="D233:D234"/>
    <mergeCell ref="E233:E234"/>
    <mergeCell ref="F233:F234"/>
    <mergeCell ref="G233:G234"/>
    <mergeCell ref="G244:G245"/>
    <mergeCell ref="H244:H245"/>
    <mergeCell ref="I244:I245"/>
    <mergeCell ref="J244:K244"/>
    <mergeCell ref="L244:L245"/>
    <mergeCell ref="A251:I251"/>
    <mergeCell ref="H233:I233"/>
    <mergeCell ref="J233:J234"/>
    <mergeCell ref="A240:L240"/>
    <mergeCell ref="A243:A245"/>
    <mergeCell ref="B243:B245"/>
    <mergeCell ref="C243:G243"/>
    <mergeCell ref="H243:L243"/>
    <mergeCell ref="C244:C245"/>
    <mergeCell ref="D244:D245"/>
    <mergeCell ref="E244:F244"/>
    <mergeCell ref="A268:B268"/>
    <mergeCell ref="G268:I268"/>
    <mergeCell ref="G269:I269"/>
    <mergeCell ref="A260:I260"/>
    <mergeCell ref="A262:I262"/>
    <mergeCell ref="A264:I264"/>
    <mergeCell ref="A266:B266"/>
    <mergeCell ref="G266:I266"/>
    <mergeCell ref="G267:I267"/>
  </mergeCells>
  <pageMargins left="0.16" right="0.16" top="0.33" bottom="0.28999999999999998" header="0.31496062992125984" footer="0.31496062992125984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1517462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GB_BUH</cp:lastModifiedBy>
  <cp:lastPrinted>2019-01-18T13:51:41Z</cp:lastPrinted>
  <dcterms:created xsi:type="dcterms:W3CDTF">2019-01-18T12:05:30Z</dcterms:created>
  <dcterms:modified xsi:type="dcterms:W3CDTF">2023-06-06T12:04:25Z</dcterms:modified>
</cp:coreProperties>
</file>